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1575" windowHeight="12210" activeTab="0"/>
  </bookViews>
  <sheets>
    <sheet name="Sheet1" sheetId="1" r:id="rId1"/>
    <sheet name="Sheet2" sheetId="2" state="hidden" r:id="rId2"/>
    <sheet name="Air Fare-Rental Car Comparison " sheetId="3" r:id="rId3"/>
  </sheets>
  <definedNames/>
  <calcPr fullCalcOnLoad="1"/>
</workbook>
</file>

<file path=xl/comments1.xml><?xml version="1.0" encoding="utf-8"?>
<comments xmlns="http://schemas.openxmlformats.org/spreadsheetml/2006/main">
  <authors>
    <author>Furman User</author>
  </authors>
  <commentList>
    <comment ref="K30" authorId="0">
      <text>
        <r>
          <rPr>
            <b/>
            <sz val="8"/>
            <rFont val="Tahoma"/>
            <family val="2"/>
          </rPr>
          <t>Furman User: 
From your rental invoice or use link at left</t>
        </r>
      </text>
    </comment>
    <comment ref="O30" authorId="0">
      <text>
        <r>
          <rPr>
            <b/>
            <sz val="8"/>
            <rFont val="Tahoma"/>
            <family val="2"/>
          </rPr>
          <t>Furman User: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This is autofilled from row 36</t>
        </r>
      </text>
    </comment>
    <comment ref="G30" authorId="0">
      <text>
        <r>
          <rPr>
            <b/>
            <sz val="8"/>
            <rFont val="Tahoma"/>
            <family val="2"/>
          </rPr>
          <t>Furman User: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From your booking receipt or use link at left</t>
        </r>
      </text>
    </comment>
  </commentList>
</comments>
</file>

<file path=xl/sharedStrings.xml><?xml version="1.0" encoding="utf-8"?>
<sst xmlns="http://schemas.openxmlformats.org/spreadsheetml/2006/main" count="160" uniqueCount="130">
  <si>
    <t>Date</t>
  </si>
  <si>
    <t>Cash</t>
  </si>
  <si>
    <t>Furman
Paid</t>
  </si>
  <si>
    <t>Total</t>
  </si>
  <si>
    <t xml:space="preserve"> </t>
  </si>
  <si>
    <t>LODGING</t>
  </si>
  <si>
    <t>Lodging &amp; Hotel</t>
  </si>
  <si>
    <t>Tips</t>
  </si>
  <si>
    <t xml:space="preserve">  Lodging total</t>
  </si>
  <si>
    <t>MEALS</t>
  </si>
  <si>
    <t>Breakfast</t>
  </si>
  <si>
    <t>Dinner</t>
  </si>
  <si>
    <t xml:space="preserve">  Meals total</t>
  </si>
  <si>
    <t>BUSINESS</t>
  </si>
  <si>
    <t>Registration</t>
  </si>
  <si>
    <t>Entertainment</t>
  </si>
  <si>
    <t xml:space="preserve">  Business total</t>
  </si>
  <si>
    <t>TRANSPORTATION</t>
  </si>
  <si>
    <t>Airfare/Rail</t>
  </si>
  <si>
    <t>Auto Rental</t>
  </si>
  <si>
    <t>Gas for Rental Car</t>
  </si>
  <si>
    <t>Local (Taxi, Bus)</t>
  </si>
  <si>
    <t>Tolls/Parking</t>
  </si>
  <si>
    <t>Number of Miles</t>
  </si>
  <si>
    <t xml:space="preserve">  x  </t>
  </si>
  <si>
    <t>/mile</t>
  </si>
  <si>
    <t>Miscellaneous</t>
  </si>
  <si>
    <t>Phone/Fax/Internet</t>
  </si>
  <si>
    <t>Other</t>
  </si>
  <si>
    <t xml:space="preserve">  Misc. total</t>
  </si>
  <si>
    <t>TOTAL</t>
  </si>
  <si>
    <t xml:space="preserve">FURMAN UNIVERSITY </t>
  </si>
  <si>
    <t>Department</t>
  </si>
  <si>
    <t>Travel Voucher #</t>
  </si>
  <si>
    <t>Destination</t>
  </si>
  <si>
    <t>Dates of Travel</t>
  </si>
  <si>
    <t>Estimated Cost</t>
  </si>
  <si>
    <t>Dean's Approved Amount (Faculty)</t>
  </si>
  <si>
    <t>Account # (Primary)</t>
  </si>
  <si>
    <t>Account # (Secondary)</t>
  </si>
  <si>
    <t>Notes/Substantiation</t>
  </si>
  <si>
    <t>Expenses assumed by TRAVELER</t>
  </si>
  <si>
    <t>Due FURMAN</t>
  </si>
  <si>
    <t>Due TRAVELER</t>
  </si>
  <si>
    <t>Budget Unit Head Approval</t>
  </si>
  <si>
    <t>Other Required Approval</t>
  </si>
  <si>
    <t>Traveler Signature</t>
  </si>
  <si>
    <t>Audited By</t>
  </si>
  <si>
    <t xml:space="preserve">  Transp. total</t>
  </si>
  <si>
    <t>FOR DEAN'S OFFICE USE ONLY</t>
  </si>
  <si>
    <t>Payment Method</t>
  </si>
  <si>
    <t>Lunch</t>
  </si>
  <si>
    <t>Approved Amt./Comments (Office Use)</t>
  </si>
  <si>
    <t>Transportation:</t>
  </si>
  <si>
    <t>Lodging:</t>
  </si>
  <si>
    <t>Meals:</t>
  </si>
  <si>
    <t>Registration:</t>
  </si>
  <si>
    <t>Miscellaneous:</t>
  </si>
  <si>
    <t>TOTAL:</t>
  </si>
  <si>
    <t>NET</t>
  </si>
  <si>
    <t>Purpose of Trip (use page two for further detail)</t>
  </si>
  <si>
    <t>FURMAN UNIVERSITY</t>
  </si>
  <si>
    <t>Travel Voucher # (Office Use)</t>
  </si>
  <si>
    <t>Travel Request (Pre-Trip)</t>
  </si>
  <si>
    <t>Name</t>
  </si>
  <si>
    <t>Account #</t>
  </si>
  <si>
    <t>Purpose of Trip</t>
  </si>
  <si>
    <t>Notes</t>
  </si>
  <si>
    <t>APPROVAL</t>
  </si>
  <si>
    <t>Supervisor</t>
  </si>
  <si>
    <t>Dean's Approval (Faculty Only)</t>
  </si>
  <si>
    <t>Estimated Cost Detail (to be completed by Faculty)</t>
  </si>
  <si>
    <t>TR 8/02</t>
  </si>
  <si>
    <t>(For Dean's Office Use Only)</t>
  </si>
  <si>
    <t>Please submit a check, made to Furman University, in the amount of $_______________ along with a copy of this Expense Report to ___________________________________ by ____________________.</t>
  </si>
  <si>
    <t>#Miles</t>
  </si>
  <si>
    <t>/Mile</t>
  </si>
  <si>
    <t>PART 1 - TRAVEL REQUEST</t>
  </si>
  <si>
    <t>TRAVEL EXPENSE REPORT (Page 2)</t>
  </si>
  <si>
    <t>PART 2 - TRAVEL EXPENSE REPORT</t>
  </si>
  <si>
    <t>TAP Card/Direct Bill/Advance</t>
  </si>
  <si>
    <t xml:space="preserve">Travel Expense Report </t>
  </si>
  <si>
    <t>Cost Estimate (to be completed by traveler)</t>
  </si>
  <si>
    <t>Purpose of Trip (details to be completed by traveler)</t>
  </si>
  <si>
    <t xml:space="preserve">Rental Miles = </t>
  </si>
  <si>
    <t>Airline Miles =</t>
  </si>
  <si>
    <t xml:space="preserve">Personal Miles = </t>
  </si>
  <si>
    <t xml:space="preserve"> Pre-Travel Worksheet</t>
  </si>
  <si>
    <t>Last Name</t>
  </si>
  <si>
    <t>First Name</t>
  </si>
  <si>
    <t>Begin Date</t>
  </si>
  <si>
    <t>End Date</t>
  </si>
  <si>
    <t>Option 1</t>
  </si>
  <si>
    <t>Option 2</t>
  </si>
  <si>
    <t>Option 3</t>
  </si>
  <si>
    <t>Option 4</t>
  </si>
  <si>
    <t>Flight Origination</t>
  </si>
  <si>
    <t>Greenville</t>
  </si>
  <si>
    <t>Charlotte</t>
  </si>
  <si>
    <t>Asheville</t>
  </si>
  <si>
    <t>Atlanta</t>
  </si>
  <si>
    <t>Airline</t>
  </si>
  <si>
    <t>Lowest Acceptable Airfare</t>
  </si>
  <si>
    <t>Total Days in Trip</t>
  </si>
  <si>
    <t>Parking Rate/Day</t>
  </si>
  <si>
    <t>Total Parking $</t>
  </si>
  <si>
    <t>Distance to Airport</t>
  </si>
  <si>
    <t>Mileage Reimbursement Rate</t>
  </si>
  <si>
    <t>Total Mileage Reimbursement</t>
  </si>
  <si>
    <t>Total Cost</t>
  </si>
  <si>
    <t>Parking Facility</t>
  </si>
  <si>
    <t>Economy</t>
  </si>
  <si>
    <t xml:space="preserve">Daily or Remote </t>
  </si>
  <si>
    <t>Long Term</t>
  </si>
  <si>
    <t>RENTAL CAR vs EMPLOYEE REIMBURSEMENT</t>
  </si>
  <si>
    <t>Distance to be Traveled:</t>
  </si>
  <si>
    <t xml:space="preserve">  Miles</t>
  </si>
  <si>
    <t>Total Days in Trip:</t>
  </si>
  <si>
    <t>Car Rental Daily Rate:</t>
  </si>
  <si>
    <t>Cost of Fuel:</t>
  </si>
  <si>
    <t xml:space="preserve">  Gal.</t>
  </si>
  <si>
    <t>Reimbursement Rate:</t>
  </si>
  <si>
    <t>Rental Car Fuel Usage:</t>
  </si>
  <si>
    <t xml:space="preserve">  Miles / Gal.</t>
  </si>
  <si>
    <t>Cost of Using Employee's Car:</t>
  </si>
  <si>
    <t>Cost of Rental:</t>
  </si>
  <si>
    <t xml:space="preserve">   Vehicle Rental</t>
  </si>
  <si>
    <t xml:space="preserve">   Refueling</t>
  </si>
  <si>
    <t xml:space="preserve">   Total Cost of Rental</t>
  </si>
  <si>
    <t>AIRFARE COMPARE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</si>
</sst>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&quot;$&quot;#,##0.00"/>
    <numFmt numFmtId="166" formatCode="0.00_);\(0.00\)"/>
    <numFmt numFmtId="167" formatCode="[$-409]h:mm:ss\ AM/PM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0.000"/>
    <numFmt numFmtId="173" formatCode="[$-409]dddd\,\ mmmm\ dd\,\ yyyy"/>
    <numFmt numFmtId="174" formatCode="mm/dd/yy;@"/>
    <numFmt numFmtId="175" formatCode="[$-409]mmmmm\-yy;@"/>
    <numFmt numFmtId="176" formatCode="[$-409]mmm\-yy;@"/>
    <numFmt numFmtId="177" formatCode="_(&quot;$&quot;* #,##0.000_);_(&quot;$&quot;* \(#,##0.000\);_(&quot;$&quot;* &quot;-&quot;??_);_(@_)"/>
  </numFmts>
  <fonts count="58">
    <font>
      <sz val="12"/>
      <name val="Times New Roman"/>
      <family val="0"/>
    </font>
    <font>
      <sz val="8"/>
      <name val="Times New Roman"/>
      <family val="1"/>
    </font>
    <font>
      <sz val="7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u val="single"/>
      <sz val="9"/>
      <name val="Arial"/>
      <family val="2"/>
    </font>
    <font>
      <b/>
      <sz val="12"/>
      <name val="Times New Roman"/>
      <family val="1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b/>
      <sz val="9"/>
      <color indexed="10"/>
      <name val="Arial"/>
      <family val="2"/>
    </font>
    <font>
      <b/>
      <sz val="9"/>
      <color indexed="10"/>
      <name val="Times New Roman"/>
      <family val="1"/>
    </font>
    <font>
      <b/>
      <u val="single"/>
      <sz val="16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u val="single"/>
      <sz val="9"/>
      <color indexed="10"/>
      <name val="Arial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Times New Roman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408">
    <xf numFmtId="0" fontId="0" fillId="0" borderId="0" xfId="0" applyAlignment="1">
      <alignment/>
    </xf>
    <xf numFmtId="4" fontId="4" fillId="33" borderId="10" xfId="0" applyNumberFormat="1" applyFont="1" applyFill="1" applyBorder="1" applyAlignment="1">
      <alignment horizontal="right"/>
    </xf>
    <xf numFmtId="4" fontId="4" fillId="0" borderId="10" xfId="0" applyNumberFormat="1" applyFont="1" applyBorder="1" applyAlignment="1" applyProtection="1">
      <alignment horizontal="right"/>
      <protection locked="0"/>
    </xf>
    <xf numFmtId="4" fontId="4" fillId="0" borderId="10" xfId="0" applyNumberFormat="1" applyFont="1" applyBorder="1" applyAlignment="1" applyProtection="1">
      <alignment horizontal="right"/>
      <protection/>
    </xf>
    <xf numFmtId="4" fontId="4" fillId="0" borderId="10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4" fontId="4" fillId="0" borderId="0" xfId="0" applyNumberFormat="1" applyFont="1" applyAlignment="1">
      <alignment/>
    </xf>
    <xf numFmtId="4" fontId="3" fillId="0" borderId="11" xfId="0" applyNumberFormat="1" applyFont="1" applyBorder="1" applyAlignment="1">
      <alignment/>
    </xf>
    <xf numFmtId="0" fontId="5" fillId="0" borderId="12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4" fontId="3" fillId="0" borderId="13" xfId="0" applyNumberFormat="1" applyFont="1" applyBorder="1" applyAlignment="1">
      <alignment vertical="top"/>
    </xf>
    <xf numFmtId="4" fontId="3" fillId="0" borderId="14" xfId="0" applyNumberFormat="1" applyFont="1" applyBorder="1" applyAlignment="1" applyProtection="1">
      <alignment vertical="top"/>
      <protection/>
    </xf>
    <xf numFmtId="0" fontId="5" fillId="0" borderId="12" xfId="0" applyFont="1" applyBorder="1" applyAlignment="1">
      <alignment horizontal="center" wrapText="1"/>
    </xf>
    <xf numFmtId="4" fontId="3" fillId="34" borderId="12" xfId="0" applyNumberFormat="1" applyFont="1" applyFill="1" applyBorder="1" applyAlignment="1">
      <alignment/>
    </xf>
    <xf numFmtId="4" fontId="3" fillId="0" borderId="12" xfId="0" applyNumberFormat="1" applyFont="1" applyBorder="1" applyAlignment="1">
      <alignment/>
    </xf>
    <xf numFmtId="4" fontId="3" fillId="34" borderId="12" xfId="0" applyNumberFormat="1" applyFont="1" applyFill="1" applyBorder="1" applyAlignment="1" applyProtection="1">
      <alignment/>
      <protection locked="0"/>
    </xf>
    <xf numFmtId="4" fontId="3" fillId="0" borderId="12" xfId="0" applyNumberFormat="1" applyFont="1" applyBorder="1" applyAlignment="1" applyProtection="1">
      <alignment/>
      <protection locked="0"/>
    </xf>
    <xf numFmtId="166" fontId="3" fillId="34" borderId="12" xfId="0" applyNumberFormat="1" applyFont="1" applyFill="1" applyBorder="1" applyAlignment="1" applyProtection="1">
      <alignment/>
      <protection locked="0"/>
    </xf>
    <xf numFmtId="166" fontId="3" fillId="0" borderId="12" xfId="0" applyNumberFormat="1" applyFont="1" applyBorder="1" applyAlignment="1" applyProtection="1">
      <alignment/>
      <protection locked="0"/>
    </xf>
    <xf numFmtId="166" fontId="3" fillId="0" borderId="11" xfId="0" applyNumberFormat="1" applyFont="1" applyBorder="1" applyAlignment="1">
      <alignment/>
    </xf>
    <xf numFmtId="166" fontId="3" fillId="34" borderId="12" xfId="0" applyNumberFormat="1" applyFont="1" applyFill="1" applyBorder="1" applyAlignment="1">
      <alignment/>
    </xf>
    <xf numFmtId="4" fontId="3" fillId="35" borderId="12" xfId="0" applyNumberFormat="1" applyFont="1" applyFill="1" applyBorder="1" applyAlignment="1" applyProtection="1">
      <alignment/>
      <protection/>
    </xf>
    <xf numFmtId="4" fontId="3" fillId="35" borderId="12" xfId="0" applyNumberFormat="1" applyFont="1" applyFill="1" applyBorder="1" applyAlignment="1">
      <alignment/>
    </xf>
    <xf numFmtId="0" fontId="5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5" fillId="0" borderId="15" xfId="0" applyFont="1" applyBorder="1" applyAlignment="1">
      <alignment horizontal="center"/>
    </xf>
    <xf numFmtId="0" fontId="0" fillId="0" borderId="0" xfId="0" applyAlignment="1">
      <alignment/>
    </xf>
    <xf numFmtId="0" fontId="7" fillId="0" borderId="0" xfId="0" applyFont="1" applyBorder="1" applyAlignment="1">
      <alignment horizontal="right"/>
    </xf>
    <xf numFmtId="4" fontId="4" fillId="0" borderId="16" xfId="0" applyNumberFormat="1" applyFont="1" applyBorder="1" applyAlignment="1" applyProtection="1">
      <alignment horizontal="right"/>
      <protection/>
    </xf>
    <xf numFmtId="0" fontId="0" fillId="0" borderId="0" xfId="0" applyAlignment="1">
      <alignment wrapText="1"/>
    </xf>
    <xf numFmtId="0" fontId="4" fillId="0" borderId="0" xfId="0" applyFont="1" applyAlignment="1">
      <alignment horizontal="center"/>
    </xf>
    <xf numFmtId="0" fontId="5" fillId="0" borderId="17" xfId="0" applyFont="1" applyBorder="1" applyAlignment="1">
      <alignment/>
    </xf>
    <xf numFmtId="4" fontId="5" fillId="0" borderId="0" xfId="0" applyNumberFormat="1" applyFont="1" applyBorder="1" applyAlignment="1">
      <alignment horizontal="center"/>
    </xf>
    <xf numFmtId="0" fontId="4" fillId="0" borderId="18" xfId="0" applyFont="1" applyBorder="1" applyAlignment="1" applyProtection="1">
      <alignment horizontal="left"/>
      <protection/>
    </xf>
    <xf numFmtId="4" fontId="3" fillId="34" borderId="15" xfId="0" applyNumberFormat="1" applyFont="1" applyFill="1" applyBorder="1" applyAlignment="1" applyProtection="1">
      <alignment/>
      <protection locked="0"/>
    </xf>
    <xf numFmtId="4" fontId="3" fillId="0" borderId="15" xfId="0" applyNumberFormat="1" applyFont="1" applyBorder="1" applyAlignment="1" applyProtection="1">
      <alignment/>
      <protection locked="0"/>
    </xf>
    <xf numFmtId="0" fontId="8" fillId="0" borderId="0" xfId="0" applyFont="1" applyAlignment="1">
      <alignment/>
    </xf>
    <xf numFmtId="4" fontId="4" fillId="36" borderId="0" xfId="0" applyNumberFormat="1" applyFont="1" applyFill="1" applyAlignment="1">
      <alignment/>
    </xf>
    <xf numFmtId="0" fontId="0" fillId="36" borderId="0" xfId="0" applyFill="1" applyAlignment="1">
      <alignment/>
    </xf>
    <xf numFmtId="0" fontId="8" fillId="37" borderId="19" xfId="0" applyFont="1" applyFill="1" applyBorder="1" applyAlignment="1">
      <alignment/>
    </xf>
    <xf numFmtId="0" fontId="0" fillId="37" borderId="19" xfId="0" applyFill="1" applyBorder="1" applyAlignment="1">
      <alignment/>
    </xf>
    <xf numFmtId="0" fontId="0" fillId="37" borderId="20" xfId="0" applyFill="1" applyBorder="1" applyAlignment="1">
      <alignment/>
    </xf>
    <xf numFmtId="0" fontId="9" fillId="37" borderId="21" xfId="0" applyFont="1" applyFill="1" applyBorder="1" applyAlignment="1" applyProtection="1">
      <alignment horizontal="center"/>
      <protection locked="0"/>
    </xf>
    <xf numFmtId="0" fontId="7" fillId="37" borderId="21" xfId="0" applyFont="1" applyFill="1" applyBorder="1" applyAlignment="1">
      <alignment/>
    </xf>
    <xf numFmtId="0" fontId="0" fillId="37" borderId="0" xfId="0" applyFill="1" applyBorder="1" applyAlignment="1">
      <alignment/>
    </xf>
    <xf numFmtId="0" fontId="0" fillId="37" borderId="22" xfId="0" applyFill="1" applyBorder="1" applyAlignment="1">
      <alignment/>
    </xf>
    <xf numFmtId="0" fontId="0" fillId="37" borderId="23" xfId="0" applyFill="1" applyBorder="1" applyAlignment="1">
      <alignment/>
    </xf>
    <xf numFmtId="0" fontId="0" fillId="37" borderId="24" xfId="0" applyFill="1" applyBorder="1" applyAlignment="1">
      <alignment/>
    </xf>
    <xf numFmtId="0" fontId="0" fillId="37" borderId="25" xfId="0" applyFill="1" applyBorder="1" applyAlignment="1">
      <alignment/>
    </xf>
    <xf numFmtId="0" fontId="17" fillId="37" borderId="26" xfId="0" applyFont="1" applyFill="1" applyBorder="1" applyAlignment="1">
      <alignment horizontal="left"/>
    </xf>
    <xf numFmtId="0" fontId="9" fillId="36" borderId="22" xfId="0" applyFont="1" applyFill="1" applyBorder="1" applyAlignment="1">
      <alignment/>
    </xf>
    <xf numFmtId="0" fontId="0" fillId="36" borderId="0" xfId="0" applyFill="1" applyBorder="1" applyAlignment="1">
      <alignment/>
    </xf>
    <xf numFmtId="165" fontId="0" fillId="36" borderId="0" xfId="0" applyNumberFormat="1" applyFill="1" applyBorder="1" applyAlignment="1">
      <alignment horizontal="right"/>
    </xf>
    <xf numFmtId="0" fontId="0" fillId="36" borderId="0" xfId="0" applyFill="1" applyBorder="1" applyAlignment="1">
      <alignment horizontal="right"/>
    </xf>
    <xf numFmtId="0" fontId="0" fillId="36" borderId="0" xfId="0" applyFill="1" applyBorder="1" applyAlignment="1">
      <alignment vertical="top"/>
    </xf>
    <xf numFmtId="0" fontId="0" fillId="36" borderId="23" xfId="0" applyFill="1" applyBorder="1" applyAlignment="1">
      <alignment vertical="top"/>
    </xf>
    <xf numFmtId="0" fontId="15" fillId="36" borderId="27" xfId="0" applyFont="1" applyFill="1" applyBorder="1" applyAlignment="1">
      <alignment horizontal="center" vertical="center"/>
    </xf>
    <xf numFmtId="3" fontId="15" fillId="36" borderId="27" xfId="0" applyNumberFormat="1" applyFont="1" applyFill="1" applyBorder="1" applyAlignment="1" applyProtection="1">
      <alignment horizontal="center" vertical="center"/>
      <protection/>
    </xf>
    <xf numFmtId="3" fontId="14" fillId="38" borderId="28" xfId="0" applyNumberFormat="1" applyFont="1" applyFill="1" applyBorder="1" applyAlignment="1" applyProtection="1">
      <alignment horizontal="center" vertical="center"/>
      <protection/>
    </xf>
    <xf numFmtId="3" fontId="14" fillId="38" borderId="28" xfId="0" applyNumberFormat="1" applyFont="1" applyFill="1" applyBorder="1" applyAlignment="1" applyProtection="1">
      <alignment horizontal="center" vertical="center"/>
      <protection locked="0"/>
    </xf>
    <xf numFmtId="176" fontId="4" fillId="0" borderId="0" xfId="0" applyNumberFormat="1" applyFont="1" applyAlignment="1">
      <alignment horizontal="left"/>
    </xf>
    <xf numFmtId="0" fontId="22" fillId="0" borderId="29" xfId="0" applyFont="1" applyBorder="1" applyAlignment="1">
      <alignment/>
    </xf>
    <xf numFmtId="0" fontId="0" fillId="0" borderId="30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0" xfId="0" applyFont="1" applyAlignment="1">
      <alignment/>
    </xf>
    <xf numFmtId="0" fontId="7" fillId="0" borderId="32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32" xfId="0" applyFont="1" applyBorder="1" applyAlignment="1">
      <alignment/>
    </xf>
    <xf numFmtId="39" fontId="0" fillId="0" borderId="12" xfId="44" applyNumberFormat="1" applyFont="1" applyBorder="1" applyAlignment="1">
      <alignment horizontal="center"/>
    </xf>
    <xf numFmtId="39" fontId="0" fillId="0" borderId="33" xfId="44" applyNumberFormat="1" applyFont="1" applyBorder="1" applyAlignment="1">
      <alignment horizontal="center"/>
    </xf>
    <xf numFmtId="44" fontId="7" fillId="0" borderId="12" xfId="0" applyNumberFormat="1" applyFont="1" applyBorder="1" applyAlignment="1">
      <alignment horizontal="center"/>
    </xf>
    <xf numFmtId="44" fontId="7" fillId="0" borderId="33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2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12" xfId="0" applyFont="1" applyBorder="1" applyAlignment="1">
      <alignment horizontal="right"/>
    </xf>
    <xf numFmtId="44" fontId="7" fillId="0" borderId="12" xfId="44" applyFont="1" applyBorder="1" applyAlignment="1">
      <alignment horizontal="center"/>
    </xf>
    <xf numFmtId="0" fontId="0" fillId="0" borderId="37" xfId="0" applyFont="1" applyBorder="1" applyAlignment="1">
      <alignment/>
    </xf>
    <xf numFmtId="0" fontId="0" fillId="0" borderId="38" xfId="0" applyFont="1" applyBorder="1" applyAlignment="1">
      <alignment horizontal="center"/>
    </xf>
    <xf numFmtId="0" fontId="0" fillId="0" borderId="39" xfId="0" applyFont="1" applyBorder="1" applyAlignment="1">
      <alignment/>
    </xf>
    <xf numFmtId="44" fontId="0" fillId="0" borderId="18" xfId="0" applyNumberFormat="1" applyFont="1" applyBorder="1" applyAlignment="1">
      <alignment horizontal="center"/>
    </xf>
    <xf numFmtId="44" fontId="0" fillId="0" borderId="18" xfId="44" applyFont="1" applyBorder="1" applyAlignment="1">
      <alignment horizontal="center"/>
    </xf>
    <xf numFmtId="0" fontId="7" fillId="0" borderId="40" xfId="0" applyFont="1" applyBorder="1" applyAlignment="1">
      <alignment/>
    </xf>
    <xf numFmtId="44" fontId="7" fillId="0" borderId="41" xfId="0" applyNumberFormat="1" applyFont="1" applyBorder="1" applyAlignment="1">
      <alignment horizontal="center"/>
    </xf>
    <xf numFmtId="0" fontId="0" fillId="0" borderId="12" xfId="0" applyFont="1" applyBorder="1" applyAlignment="1" applyProtection="1">
      <alignment horizontal="center"/>
      <protection locked="0"/>
    </xf>
    <xf numFmtId="0" fontId="0" fillId="0" borderId="33" xfId="0" applyFont="1" applyBorder="1" applyAlignment="1" applyProtection="1">
      <alignment horizontal="center"/>
      <protection locked="0"/>
    </xf>
    <xf numFmtId="44" fontId="0" fillId="0" borderId="12" xfId="44" applyFont="1" applyBorder="1" applyAlignment="1" applyProtection="1">
      <alignment horizontal="center"/>
      <protection locked="0"/>
    </xf>
    <xf numFmtId="44" fontId="0" fillId="0" borderId="33" xfId="44" applyFont="1" applyBorder="1" applyAlignment="1" applyProtection="1">
      <alignment horizontal="center"/>
      <protection locked="0"/>
    </xf>
    <xf numFmtId="0" fontId="0" fillId="0" borderId="12" xfId="0" applyFont="1" applyBorder="1" applyAlignment="1" applyProtection="1">
      <alignment horizontal="center"/>
      <protection/>
    </xf>
    <xf numFmtId="0" fontId="0" fillId="0" borderId="33" xfId="0" applyFont="1" applyBorder="1" applyAlignment="1" applyProtection="1">
      <alignment horizontal="center"/>
      <protection/>
    </xf>
    <xf numFmtId="0" fontId="4" fillId="0" borderId="18" xfId="0" applyFont="1" applyBorder="1" applyAlignment="1">
      <alignment horizontal="left"/>
    </xf>
    <xf numFmtId="0" fontId="0" fillId="0" borderId="0" xfId="0" applyBorder="1" applyAlignment="1">
      <alignment horizontal="right"/>
    </xf>
    <xf numFmtId="0" fontId="5" fillId="0" borderId="0" xfId="0" applyFont="1" applyBorder="1" applyAlignment="1">
      <alignment horizontal="left"/>
    </xf>
    <xf numFmtId="0" fontId="5" fillId="0" borderId="41" xfId="0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5" fillId="0" borderId="38" xfId="0" applyFont="1" applyBorder="1" applyAlignment="1">
      <alignment horizontal="right"/>
    </xf>
    <xf numFmtId="0" fontId="4" fillId="0" borderId="27" xfId="0" applyFont="1" applyBorder="1" applyAlignment="1" applyProtection="1">
      <alignment horizontal="left"/>
      <protection locked="0"/>
    </xf>
    <xf numFmtId="0" fontId="4" fillId="0" borderId="21" xfId="0" applyFont="1" applyBorder="1" applyAlignment="1" applyProtection="1">
      <alignment horizontal="left"/>
      <protection locked="0"/>
    </xf>
    <xf numFmtId="2" fontId="3" fillId="0" borderId="0" xfId="0" applyNumberFormat="1" applyFont="1" applyBorder="1" applyAlignment="1">
      <alignment horizontal="left"/>
    </xf>
    <xf numFmtId="2" fontId="9" fillId="37" borderId="21" xfId="0" applyNumberFormat="1" applyFont="1" applyFill="1" applyBorder="1" applyAlignment="1">
      <alignment/>
    </xf>
    <xf numFmtId="2" fontId="0" fillId="0" borderId="12" xfId="0" applyNumberFormat="1" applyFont="1" applyBorder="1" applyAlignment="1">
      <alignment horizont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4" fillId="0" borderId="44" xfId="0" applyFont="1" applyBorder="1" applyAlignment="1" applyProtection="1">
      <alignment horizontal="left" vertical="top"/>
      <protection locked="0"/>
    </xf>
    <xf numFmtId="0" fontId="4" fillId="0" borderId="45" xfId="0" applyFont="1" applyBorder="1" applyAlignment="1" applyProtection="1">
      <alignment horizontal="left" vertical="top"/>
      <protection locked="0"/>
    </xf>
    <xf numFmtId="0" fontId="4" fillId="0" borderId="46" xfId="0" applyFont="1" applyBorder="1" applyAlignment="1" applyProtection="1">
      <alignment horizontal="left" vertical="top"/>
      <protection locked="0"/>
    </xf>
    <xf numFmtId="14" fontId="4" fillId="0" borderId="44" xfId="0" applyNumberFormat="1" applyFont="1" applyBorder="1" applyAlignment="1" applyProtection="1">
      <alignment horizontal="center"/>
      <protection locked="0"/>
    </xf>
    <xf numFmtId="0" fontId="4" fillId="0" borderId="46" xfId="0" applyFont="1" applyBorder="1" applyAlignment="1" applyProtection="1">
      <alignment horizontal="center"/>
      <protection locked="0"/>
    </xf>
    <xf numFmtId="0" fontId="4" fillId="0" borderId="47" xfId="0" applyFont="1" applyBorder="1" applyAlignment="1" applyProtection="1">
      <alignment horizontal="center"/>
      <protection locked="0"/>
    </xf>
    <xf numFmtId="0" fontId="2" fillId="0" borderId="48" xfId="0" applyFont="1" applyBorder="1" applyAlignment="1">
      <alignment vertical="top"/>
    </xf>
    <xf numFmtId="0" fontId="2" fillId="0" borderId="42" xfId="0" applyFont="1" applyBorder="1" applyAlignment="1">
      <alignment vertical="top"/>
    </xf>
    <xf numFmtId="0" fontId="2" fillId="0" borderId="13" xfId="0" applyFont="1" applyBorder="1" applyAlignment="1">
      <alignment vertical="top"/>
    </xf>
    <xf numFmtId="165" fontId="4" fillId="0" borderId="49" xfId="0" applyNumberFormat="1" applyFont="1" applyBorder="1" applyAlignment="1" applyProtection="1">
      <alignment horizontal="center"/>
      <protection locked="0"/>
    </xf>
    <xf numFmtId="165" fontId="4" fillId="0" borderId="50" xfId="0" applyNumberFormat="1" applyFont="1" applyBorder="1" applyAlignment="1" applyProtection="1">
      <alignment horizontal="center"/>
      <protection locked="0"/>
    </xf>
    <xf numFmtId="165" fontId="4" fillId="0" borderId="51" xfId="0" applyNumberFormat="1" applyFont="1" applyBorder="1" applyAlignment="1" applyProtection="1">
      <alignment horizontal="center"/>
      <protection locked="0"/>
    </xf>
    <xf numFmtId="165" fontId="4" fillId="0" borderId="52" xfId="0" applyNumberFormat="1" applyFont="1" applyBorder="1" applyAlignment="1" applyProtection="1">
      <alignment horizontal="center"/>
      <protection/>
    </xf>
    <xf numFmtId="0" fontId="4" fillId="0" borderId="50" xfId="0" applyFont="1" applyBorder="1" applyAlignment="1" applyProtection="1">
      <alignment horizontal="center"/>
      <protection/>
    </xf>
    <xf numFmtId="0" fontId="4" fillId="0" borderId="51" xfId="0" applyFont="1" applyBorder="1" applyAlignment="1" applyProtection="1">
      <alignment horizontal="center"/>
      <protection/>
    </xf>
    <xf numFmtId="0" fontId="2" fillId="0" borderId="53" xfId="0" applyFont="1" applyBorder="1" applyAlignment="1" applyProtection="1">
      <alignment vertical="center"/>
      <protection/>
    </xf>
    <xf numFmtId="0" fontId="2" fillId="0" borderId="54" xfId="0" applyFont="1" applyBorder="1" applyAlignment="1" applyProtection="1">
      <alignment vertical="center"/>
      <protection/>
    </xf>
    <xf numFmtId="0" fontId="4" fillId="0" borderId="44" xfId="0" applyFont="1" applyBorder="1" applyAlignment="1" applyProtection="1">
      <alignment horizontal="center"/>
      <protection locked="0"/>
    </xf>
    <xf numFmtId="0" fontId="4" fillId="0" borderId="45" xfId="0" applyFont="1" applyBorder="1" applyAlignment="1" applyProtection="1">
      <alignment horizontal="center"/>
      <protection locked="0"/>
    </xf>
    <xf numFmtId="0" fontId="2" fillId="0" borderId="55" xfId="0" applyFont="1" applyBorder="1" applyAlignment="1" applyProtection="1">
      <alignment vertical="top"/>
      <protection/>
    </xf>
    <xf numFmtId="0" fontId="2" fillId="0" borderId="42" xfId="0" applyFont="1" applyBorder="1" applyAlignment="1" applyProtection="1">
      <alignment vertical="top"/>
      <protection/>
    </xf>
    <xf numFmtId="0" fontId="2" fillId="0" borderId="13" xfId="0" applyFont="1" applyBorder="1" applyAlignment="1" applyProtection="1">
      <alignment vertical="top"/>
      <protection/>
    </xf>
    <xf numFmtId="0" fontId="2" fillId="0" borderId="5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56" xfId="0" applyFont="1" applyBorder="1" applyAlignment="1" applyProtection="1">
      <alignment/>
      <protection/>
    </xf>
    <xf numFmtId="0" fontId="2" fillId="0" borderId="54" xfId="0" applyFont="1" applyBorder="1" applyAlignment="1" applyProtection="1">
      <alignment/>
      <protection/>
    </xf>
    <xf numFmtId="0" fontId="6" fillId="0" borderId="18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6" fillId="0" borderId="39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5" fillId="0" borderId="39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0" fillId="0" borderId="57" xfId="0" applyBorder="1" applyAlignment="1">
      <alignment/>
    </xf>
    <xf numFmtId="0" fontId="4" fillId="0" borderId="18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4" fillId="0" borderId="39" xfId="0" applyFont="1" applyBorder="1" applyAlignment="1">
      <alignment horizontal="left"/>
    </xf>
    <xf numFmtId="0" fontId="5" fillId="36" borderId="0" xfId="0" applyFont="1" applyFill="1" applyBorder="1" applyAlignment="1">
      <alignment horizontal="left"/>
    </xf>
    <xf numFmtId="0" fontId="0" fillId="36" borderId="0" xfId="0" applyFill="1" applyAlignment="1">
      <alignment/>
    </xf>
    <xf numFmtId="0" fontId="8" fillId="0" borderId="58" xfId="0" applyFont="1" applyBorder="1" applyAlignment="1">
      <alignment/>
    </xf>
    <xf numFmtId="0" fontId="1" fillId="0" borderId="0" xfId="0" applyFont="1" applyAlignment="1">
      <alignment/>
    </xf>
    <xf numFmtId="0" fontId="5" fillId="34" borderId="55" xfId="0" applyFont="1" applyFill="1" applyBorder="1" applyAlignment="1">
      <alignment horizontal="center"/>
    </xf>
    <xf numFmtId="0" fontId="5" fillId="34" borderId="42" xfId="0" applyFont="1" applyFill="1" applyBorder="1" applyAlignment="1">
      <alignment horizontal="center"/>
    </xf>
    <xf numFmtId="0" fontId="5" fillId="34" borderId="13" xfId="0" applyFont="1" applyFill="1" applyBorder="1" applyAlignment="1">
      <alignment horizontal="center"/>
    </xf>
    <xf numFmtId="0" fontId="5" fillId="0" borderId="16" xfId="0" applyFont="1" applyBorder="1" applyAlignment="1">
      <alignment horizontal="left"/>
    </xf>
    <xf numFmtId="0" fontId="0" fillId="0" borderId="16" xfId="0" applyBorder="1" applyAlignment="1">
      <alignment/>
    </xf>
    <xf numFmtId="0" fontId="5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4" fillId="0" borderId="0" xfId="0" applyFont="1" applyBorder="1" applyAlignment="1">
      <alignment horizontal="left"/>
    </xf>
    <xf numFmtId="4" fontId="3" fillId="36" borderId="27" xfId="0" applyNumberFormat="1" applyFont="1" applyFill="1" applyBorder="1" applyAlignment="1">
      <alignment/>
    </xf>
    <xf numFmtId="0" fontId="0" fillId="36" borderId="27" xfId="0" applyFill="1" applyBorder="1" applyAlignment="1">
      <alignment/>
    </xf>
    <xf numFmtId="0" fontId="4" fillId="0" borderId="44" xfId="0" applyFont="1" applyBorder="1" applyAlignment="1" applyProtection="1">
      <alignment vertical="top"/>
      <protection locked="0"/>
    </xf>
    <xf numFmtId="0" fontId="4" fillId="0" borderId="45" xfId="0" applyFont="1" applyBorder="1" applyAlignment="1" applyProtection="1">
      <alignment vertical="top"/>
      <protection locked="0"/>
    </xf>
    <xf numFmtId="0" fontId="4" fillId="0" borderId="46" xfId="0" applyFont="1" applyBorder="1" applyAlignment="1" applyProtection="1">
      <alignment vertical="top"/>
      <protection locked="0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left"/>
    </xf>
    <xf numFmtId="4" fontId="14" fillId="38" borderId="59" xfId="0" applyNumberFormat="1" applyFont="1" applyFill="1" applyBorder="1" applyAlignment="1">
      <alignment horizontal="left" vertical="center"/>
    </xf>
    <xf numFmtId="0" fontId="0" fillId="0" borderId="60" xfId="0" applyBorder="1" applyAlignment="1">
      <alignment horizontal="left" vertical="center"/>
    </xf>
    <xf numFmtId="4" fontId="21" fillId="38" borderId="59" xfId="53" applyNumberFormat="1" applyFont="1" applyFill="1" applyBorder="1" applyAlignment="1" applyProtection="1">
      <alignment horizontal="left" vertical="center"/>
      <protection/>
    </xf>
    <xf numFmtId="4" fontId="3" fillId="36" borderId="41" xfId="0" applyNumberFormat="1" applyFont="1" applyFill="1" applyBorder="1" applyAlignment="1">
      <alignment/>
    </xf>
    <xf numFmtId="0" fontId="0" fillId="36" borderId="15" xfId="0" applyFill="1" applyBorder="1" applyAlignment="1">
      <alignment/>
    </xf>
    <xf numFmtId="0" fontId="0" fillId="36" borderId="40" xfId="0" applyFill="1" applyBorder="1" applyAlignment="1">
      <alignment/>
    </xf>
    <xf numFmtId="0" fontId="5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7" fillId="0" borderId="14" xfId="0" applyFont="1" applyBorder="1" applyAlignment="1">
      <alignment horizontal="right"/>
    </xf>
    <xf numFmtId="0" fontId="4" fillId="0" borderId="61" xfId="0" applyFont="1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14" xfId="0" applyBorder="1" applyAlignment="1" applyProtection="1">
      <alignment wrapText="1"/>
      <protection locked="0"/>
    </xf>
    <xf numFmtId="0" fontId="0" fillId="0" borderId="61" xfId="0" applyBorder="1" applyAlignment="1" applyProtection="1">
      <alignment wrapText="1"/>
      <protection locked="0"/>
    </xf>
    <xf numFmtId="0" fontId="0" fillId="0" borderId="44" xfId="0" applyBorder="1" applyAlignment="1" applyProtection="1">
      <alignment wrapText="1"/>
      <protection locked="0"/>
    </xf>
    <xf numFmtId="0" fontId="0" fillId="0" borderId="45" xfId="0" applyBorder="1" applyAlignment="1" applyProtection="1">
      <alignment wrapText="1"/>
      <protection locked="0"/>
    </xf>
    <xf numFmtId="0" fontId="0" fillId="0" borderId="46" xfId="0" applyBorder="1" applyAlignment="1" applyProtection="1">
      <alignment wrapText="1"/>
      <protection locked="0"/>
    </xf>
    <xf numFmtId="0" fontId="4" fillId="0" borderId="45" xfId="0" applyFont="1" applyBorder="1" applyAlignment="1" applyProtection="1">
      <alignment/>
      <protection locked="0"/>
    </xf>
    <xf numFmtId="0" fontId="4" fillId="0" borderId="46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0" fillId="0" borderId="0" xfId="0" applyBorder="1" applyAlignment="1">
      <alignment/>
    </xf>
    <xf numFmtId="4" fontId="3" fillId="35" borderId="59" xfId="0" applyNumberFormat="1" applyFont="1" applyFill="1" applyBorder="1" applyAlignment="1">
      <alignment/>
    </xf>
    <xf numFmtId="0" fontId="0" fillId="0" borderId="21" xfId="0" applyBorder="1" applyAlignment="1">
      <alignment/>
    </xf>
    <xf numFmtId="0" fontId="0" fillId="0" borderId="11" xfId="0" applyBorder="1" applyAlignment="1">
      <alignment/>
    </xf>
    <xf numFmtId="0" fontId="4" fillId="0" borderId="42" xfId="0" applyFont="1" applyBorder="1" applyAlignment="1">
      <alignment/>
    </xf>
    <xf numFmtId="0" fontId="4" fillId="0" borderId="18" xfId="0" applyFont="1" applyBorder="1" applyAlignment="1" applyProtection="1">
      <alignment horizontal="left"/>
      <protection/>
    </xf>
    <xf numFmtId="0" fontId="5" fillId="0" borderId="40" xfId="0" applyFont="1" applyBorder="1" applyAlignment="1">
      <alignment horizontal="right"/>
    </xf>
    <xf numFmtId="0" fontId="5" fillId="0" borderId="27" xfId="0" applyFont="1" applyBorder="1" applyAlignment="1">
      <alignment horizontal="right"/>
    </xf>
    <xf numFmtId="14" fontId="4" fillId="0" borderId="40" xfId="0" applyNumberFormat="1" applyFont="1" applyBorder="1" applyAlignment="1" applyProtection="1">
      <alignment horizontal="center"/>
      <protection locked="0"/>
    </xf>
    <xf numFmtId="0" fontId="4" fillId="0" borderId="41" xfId="0" applyFont="1" applyBorder="1" applyAlignment="1" applyProtection="1">
      <alignment horizontal="center"/>
      <protection locked="0"/>
    </xf>
    <xf numFmtId="0" fontId="4" fillId="0" borderId="52" xfId="0" applyNumberFormat="1" applyFont="1" applyBorder="1" applyAlignment="1" applyProtection="1">
      <alignment horizontal="center"/>
      <protection locked="0"/>
    </xf>
    <xf numFmtId="0" fontId="0" fillId="0" borderId="50" xfId="0" applyBorder="1" applyAlignment="1" applyProtection="1">
      <alignment horizontal="center"/>
      <protection locked="0"/>
    </xf>
    <xf numFmtId="0" fontId="0" fillId="0" borderId="51" xfId="0" applyBorder="1" applyAlignment="1" applyProtection="1">
      <alignment horizontal="center"/>
      <protection locked="0"/>
    </xf>
    <xf numFmtId="0" fontId="2" fillId="0" borderId="42" xfId="0" applyFont="1" applyBorder="1" applyAlignment="1">
      <alignment/>
    </xf>
    <xf numFmtId="0" fontId="2" fillId="0" borderId="43" xfId="0" applyFont="1" applyBorder="1" applyAlignment="1">
      <alignment/>
    </xf>
    <xf numFmtId="0" fontId="0" fillId="0" borderId="62" xfId="0" applyBorder="1" applyAlignment="1" applyProtection="1">
      <alignment horizontal="center"/>
      <protection locked="0"/>
    </xf>
    <xf numFmtId="0" fontId="5" fillId="0" borderId="63" xfId="0" applyFont="1" applyBorder="1" applyAlignment="1">
      <alignment horizontal="center"/>
    </xf>
    <xf numFmtId="0" fontId="3" fillId="0" borderId="55" xfId="0" applyFont="1" applyBorder="1" applyAlignment="1">
      <alignment vertical="top"/>
    </xf>
    <xf numFmtId="0" fontId="3" fillId="0" borderId="42" xfId="0" applyFont="1" applyBorder="1" applyAlignment="1">
      <alignment vertical="top"/>
    </xf>
    <xf numFmtId="0" fontId="3" fillId="0" borderId="13" xfId="0" applyFont="1" applyBorder="1" applyAlignment="1">
      <alignment/>
    </xf>
    <xf numFmtId="0" fontId="4" fillId="39" borderId="58" xfId="0" applyFont="1" applyFill="1" applyBorder="1" applyAlignment="1">
      <alignment/>
    </xf>
    <xf numFmtId="0" fontId="4" fillId="0" borderId="64" xfId="0" applyFont="1" applyBorder="1" applyAlignment="1">
      <alignment/>
    </xf>
    <xf numFmtId="14" fontId="4" fillId="0" borderId="27" xfId="0" applyNumberFormat="1" applyFont="1" applyBorder="1" applyAlignment="1" applyProtection="1">
      <alignment horizontal="center"/>
      <protection locked="0"/>
    </xf>
    <xf numFmtId="14" fontId="4" fillId="0" borderId="15" xfId="0" applyNumberFormat="1" applyFont="1" applyBorder="1" applyAlignment="1" applyProtection="1">
      <alignment horizontal="center"/>
      <protection locked="0"/>
    </xf>
    <xf numFmtId="0" fontId="4" fillId="0" borderId="15" xfId="0" applyFont="1" applyBorder="1" applyAlignment="1" applyProtection="1">
      <alignment horizontal="center"/>
      <protection locked="0"/>
    </xf>
    <xf numFmtId="0" fontId="4" fillId="0" borderId="27" xfId="0" applyFont="1" applyBorder="1" applyAlignment="1" applyProtection="1">
      <alignment horizontal="center"/>
      <protection locked="0"/>
    </xf>
    <xf numFmtId="0" fontId="5" fillId="0" borderId="39" xfId="0" applyFont="1" applyBorder="1" applyAlignment="1">
      <alignment horizontal="right"/>
    </xf>
    <xf numFmtId="0" fontId="2" fillId="0" borderId="55" xfId="0" applyFont="1" applyBorder="1" applyAlignment="1">
      <alignment vertical="top"/>
    </xf>
    <xf numFmtId="0" fontId="2" fillId="0" borderId="65" xfId="0" applyFont="1" applyBorder="1" applyAlignment="1">
      <alignment/>
    </xf>
    <xf numFmtId="14" fontId="4" fillId="0" borderId="44" xfId="0" applyNumberFormat="1" applyFont="1" applyBorder="1" applyAlignment="1" applyProtection="1">
      <alignment horizontal="center"/>
      <protection/>
    </xf>
    <xf numFmtId="0" fontId="4" fillId="0" borderId="46" xfId="0" applyFont="1" applyBorder="1" applyAlignment="1" applyProtection="1">
      <alignment horizontal="center"/>
      <protection/>
    </xf>
    <xf numFmtId="49" fontId="4" fillId="0" borderId="44" xfId="0" applyNumberFormat="1" applyFont="1" applyBorder="1" applyAlignment="1" applyProtection="1">
      <alignment horizontal="center"/>
      <protection locked="0"/>
    </xf>
    <xf numFmtId="49" fontId="4" fillId="0" borderId="47" xfId="0" applyNumberFormat="1" applyFont="1" applyBorder="1" applyAlignment="1" applyProtection="1">
      <alignment horizontal="center"/>
      <protection locked="0"/>
    </xf>
    <xf numFmtId="0" fontId="2" fillId="36" borderId="53" xfId="0" applyFont="1" applyFill="1" applyBorder="1" applyAlignment="1">
      <alignment vertical="center"/>
    </xf>
    <xf numFmtId="0" fontId="2" fillId="36" borderId="54" xfId="0" applyFont="1" applyFill="1" applyBorder="1" applyAlignment="1">
      <alignment vertical="center"/>
    </xf>
    <xf numFmtId="0" fontId="4" fillId="0" borderId="66" xfId="0" applyFont="1" applyBorder="1" applyAlignment="1" applyProtection="1">
      <alignment horizontal="center"/>
      <protection locked="0"/>
    </xf>
    <xf numFmtId="0" fontId="4" fillId="0" borderId="58" xfId="0" applyFont="1" applyBorder="1" applyAlignment="1">
      <alignment/>
    </xf>
    <xf numFmtId="0" fontId="2" fillId="39" borderId="48" xfId="0" applyFont="1" applyFill="1" applyBorder="1" applyAlignment="1">
      <alignment horizontal="left" vertical="center"/>
    </xf>
    <xf numFmtId="0" fontId="2" fillId="0" borderId="4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3" xfId="0" applyFont="1" applyBorder="1" applyAlignment="1">
      <alignment/>
    </xf>
    <xf numFmtId="0" fontId="5" fillId="0" borderId="67" xfId="0" applyFont="1" applyBorder="1" applyAlignment="1">
      <alignment/>
    </xf>
    <xf numFmtId="0" fontId="0" fillId="0" borderId="56" xfId="0" applyBorder="1" applyAlignment="1">
      <alignment/>
    </xf>
    <xf numFmtId="0" fontId="5" fillId="0" borderId="42" xfId="0" applyFont="1" applyBorder="1" applyAlignment="1">
      <alignment horizontal="left"/>
    </xf>
    <xf numFmtId="0" fontId="0" fillId="0" borderId="42" xfId="0" applyBorder="1" applyAlignment="1">
      <alignment/>
    </xf>
    <xf numFmtId="0" fontId="0" fillId="0" borderId="0" xfId="0" applyAlignment="1">
      <alignment/>
    </xf>
    <xf numFmtId="0" fontId="3" fillId="0" borderId="42" xfId="0" applyFont="1" applyBorder="1" applyAlignment="1">
      <alignment/>
    </xf>
    <xf numFmtId="0" fontId="3" fillId="0" borderId="42" xfId="0" applyFont="1" applyBorder="1" applyAlignment="1">
      <alignment horizontal="left" vertical="top"/>
    </xf>
    <xf numFmtId="0" fontId="3" fillId="0" borderId="13" xfId="0" applyFont="1" applyBorder="1" applyAlignment="1">
      <alignment horizontal="left"/>
    </xf>
    <xf numFmtId="0" fontId="3" fillId="0" borderId="55" xfId="0" applyFont="1" applyBorder="1" applyAlignment="1" applyProtection="1">
      <alignment vertical="top"/>
      <protection/>
    </xf>
    <xf numFmtId="0" fontId="3" fillId="0" borderId="42" xfId="0" applyFont="1" applyBorder="1" applyAlignment="1" applyProtection="1">
      <alignment/>
      <protection/>
    </xf>
    <xf numFmtId="0" fontId="3" fillId="0" borderId="42" xfId="0" applyFont="1" applyBorder="1" applyAlignment="1" applyProtection="1">
      <alignment horizontal="left" vertical="top"/>
      <protection/>
    </xf>
    <xf numFmtId="0" fontId="3" fillId="0" borderId="13" xfId="0" applyFont="1" applyBorder="1" applyAlignment="1" applyProtection="1">
      <alignment horizontal="left"/>
      <protection/>
    </xf>
    <xf numFmtId="0" fontId="4" fillId="0" borderId="44" xfId="0" applyFont="1" applyBorder="1" applyAlignment="1" applyProtection="1">
      <alignment/>
      <protection locked="0"/>
    </xf>
    <xf numFmtId="14" fontId="4" fillId="0" borderId="45" xfId="0" applyNumberFormat="1" applyFont="1" applyBorder="1" applyAlignment="1" applyProtection="1">
      <alignment/>
      <protection locked="0"/>
    </xf>
    <xf numFmtId="0" fontId="3" fillId="0" borderId="42" xfId="0" applyFont="1" applyBorder="1" applyAlignment="1" applyProtection="1">
      <alignment vertical="top"/>
      <protection/>
    </xf>
    <xf numFmtId="0" fontId="5" fillId="34" borderId="44" xfId="0" applyFont="1" applyFill="1" applyBorder="1" applyAlignment="1">
      <alignment horizontal="left" vertical="center" wrapText="1"/>
    </xf>
    <xf numFmtId="0" fontId="5" fillId="34" borderId="45" xfId="0" applyFont="1" applyFill="1" applyBorder="1" applyAlignment="1">
      <alignment horizontal="left" vertical="center"/>
    </xf>
    <xf numFmtId="0" fontId="5" fillId="34" borderId="46" xfId="0" applyFont="1" applyFill="1" applyBorder="1" applyAlignment="1">
      <alignment horizontal="left" vertical="center"/>
    </xf>
    <xf numFmtId="0" fontId="9" fillId="37" borderId="68" xfId="0" applyFont="1" applyFill="1" applyBorder="1" applyAlignment="1">
      <alignment/>
    </xf>
    <xf numFmtId="0" fontId="0" fillId="37" borderId="21" xfId="0" applyFill="1" applyBorder="1" applyAlignment="1">
      <alignment/>
    </xf>
    <xf numFmtId="0" fontId="9" fillId="37" borderId="68" xfId="0" applyFont="1" applyFill="1" applyBorder="1" applyAlignment="1">
      <alignment horizontal="left"/>
    </xf>
    <xf numFmtId="165" fontId="0" fillId="37" borderId="21" xfId="0" applyNumberFormat="1" applyFill="1" applyBorder="1" applyAlignment="1" applyProtection="1">
      <alignment horizontal="right"/>
      <protection locked="0"/>
    </xf>
    <xf numFmtId="0" fontId="0" fillId="37" borderId="21" xfId="0" applyFill="1" applyBorder="1" applyAlignment="1" applyProtection="1">
      <alignment horizontal="right"/>
      <protection locked="0"/>
    </xf>
    <xf numFmtId="0" fontId="0" fillId="37" borderId="69" xfId="0" applyFill="1" applyBorder="1" applyAlignment="1" applyProtection="1">
      <alignment horizontal="right"/>
      <protection locked="0"/>
    </xf>
    <xf numFmtId="0" fontId="9" fillId="37" borderId="68" xfId="0" applyFont="1" applyFill="1" applyBorder="1" applyAlignment="1" applyProtection="1">
      <alignment horizontal="center"/>
      <protection/>
    </xf>
    <xf numFmtId="0" fontId="0" fillId="37" borderId="21" xfId="0" applyFill="1" applyBorder="1" applyAlignment="1">
      <alignment horizontal="left"/>
    </xf>
    <xf numFmtId="0" fontId="17" fillId="37" borderId="26" xfId="0" applyFont="1" applyFill="1" applyBorder="1" applyAlignment="1">
      <alignment horizontal="left"/>
    </xf>
    <xf numFmtId="0" fontId="17" fillId="37" borderId="24" xfId="0" applyFont="1" applyFill="1" applyBorder="1" applyAlignment="1">
      <alignment horizontal="left"/>
    </xf>
    <xf numFmtId="0" fontId="18" fillId="37" borderId="26" xfId="0" applyFont="1" applyFill="1" applyBorder="1" applyAlignment="1">
      <alignment horizontal="center" vertical="top" wrapText="1"/>
    </xf>
    <xf numFmtId="0" fontId="18" fillId="37" borderId="24" xfId="0" applyFont="1" applyFill="1" applyBorder="1" applyAlignment="1">
      <alignment horizontal="center" vertical="top" wrapText="1"/>
    </xf>
    <xf numFmtId="0" fontId="18" fillId="37" borderId="25" xfId="0" applyFont="1" applyFill="1" applyBorder="1" applyAlignment="1">
      <alignment horizontal="center" vertical="top" wrapText="1"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45" xfId="0" applyFont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5" fillId="0" borderId="61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14" xfId="0" applyBorder="1" applyAlignment="1">
      <alignment horizontal="right"/>
    </xf>
    <xf numFmtId="0" fontId="6" fillId="0" borderId="0" xfId="0" applyFont="1" applyBorder="1" applyAlignment="1">
      <alignment horizontal="left"/>
    </xf>
    <xf numFmtId="0" fontId="0" fillId="37" borderId="67" xfId="0" applyFill="1" applyBorder="1" applyAlignment="1">
      <alignment/>
    </xf>
    <xf numFmtId="0" fontId="0" fillId="37" borderId="56" xfId="0" applyFill="1" applyBorder="1" applyAlignment="1">
      <alignment/>
    </xf>
    <xf numFmtId="0" fontId="0" fillId="37" borderId="65" xfId="0" applyFill="1" applyBorder="1" applyAlignment="1">
      <alignment/>
    </xf>
    <xf numFmtId="0" fontId="0" fillId="37" borderId="67" xfId="0" applyFill="1" applyBorder="1" applyAlignment="1">
      <alignment vertical="top"/>
    </xf>
    <xf numFmtId="0" fontId="0" fillId="37" borderId="56" xfId="0" applyFill="1" applyBorder="1" applyAlignment="1">
      <alignment vertical="top"/>
    </xf>
    <xf numFmtId="0" fontId="0" fillId="37" borderId="65" xfId="0" applyFill="1" applyBorder="1" applyAlignment="1">
      <alignment vertical="top"/>
    </xf>
    <xf numFmtId="0" fontId="0" fillId="37" borderId="58" xfId="0" applyFill="1" applyBorder="1" applyAlignment="1">
      <alignment vertical="top"/>
    </xf>
    <xf numFmtId="0" fontId="0" fillId="37" borderId="0" xfId="0" applyFill="1" applyBorder="1" applyAlignment="1">
      <alignment vertical="top"/>
    </xf>
    <xf numFmtId="0" fontId="0" fillId="37" borderId="64" xfId="0" applyFill="1" applyBorder="1" applyAlignment="1">
      <alignment vertical="top"/>
    </xf>
    <xf numFmtId="0" fontId="0" fillId="37" borderId="49" xfId="0" applyFill="1" applyBorder="1" applyAlignment="1">
      <alignment vertical="top"/>
    </xf>
    <xf numFmtId="0" fontId="0" fillId="37" borderId="50" xfId="0" applyFill="1" applyBorder="1" applyAlignment="1">
      <alignment vertical="top"/>
    </xf>
    <xf numFmtId="0" fontId="0" fillId="37" borderId="62" xfId="0" applyFill="1" applyBorder="1" applyAlignment="1">
      <alignment vertical="top"/>
    </xf>
    <xf numFmtId="0" fontId="0" fillId="0" borderId="14" xfId="0" applyBorder="1" applyAlignment="1">
      <alignment/>
    </xf>
    <xf numFmtId="0" fontId="9" fillId="37" borderId="68" xfId="0" applyFont="1" applyFill="1" applyBorder="1" applyAlignment="1" applyProtection="1">
      <alignment/>
      <protection locked="0"/>
    </xf>
    <xf numFmtId="0" fontId="0" fillId="37" borderId="21" xfId="0" applyFill="1" applyBorder="1" applyAlignment="1" applyProtection="1">
      <alignment/>
      <protection locked="0"/>
    </xf>
    <xf numFmtId="165" fontId="0" fillId="37" borderId="21" xfId="0" applyNumberFormat="1" applyFill="1" applyBorder="1" applyAlignment="1" applyProtection="1">
      <alignment/>
      <protection locked="0"/>
    </xf>
    <xf numFmtId="0" fontId="0" fillId="37" borderId="69" xfId="0" applyFill="1" applyBorder="1" applyAlignment="1" applyProtection="1">
      <alignment/>
      <protection locked="0"/>
    </xf>
    <xf numFmtId="0" fontId="9" fillId="37" borderId="68" xfId="0" applyFont="1" applyFill="1" applyBorder="1" applyAlignment="1" applyProtection="1">
      <alignment horizontal="left"/>
      <protection locked="0"/>
    </xf>
    <xf numFmtId="0" fontId="5" fillId="0" borderId="0" xfId="0" applyFont="1" applyAlignment="1">
      <alignment horizontal="center"/>
    </xf>
    <xf numFmtId="0" fontId="9" fillId="37" borderId="70" xfId="0" applyFont="1" applyFill="1" applyBorder="1" applyAlignment="1">
      <alignment/>
    </xf>
    <xf numFmtId="0" fontId="0" fillId="37" borderId="27" xfId="0" applyFill="1" applyBorder="1" applyAlignment="1">
      <alignment/>
    </xf>
    <xf numFmtId="165" fontId="0" fillId="37" borderId="27" xfId="0" applyNumberFormat="1" applyFill="1" applyBorder="1" applyAlignment="1" applyProtection="1">
      <alignment horizontal="right"/>
      <protection locked="0"/>
    </xf>
    <xf numFmtId="0" fontId="0" fillId="37" borderId="27" xfId="0" applyFill="1" applyBorder="1" applyAlignment="1" applyProtection="1">
      <alignment horizontal="right"/>
      <protection locked="0"/>
    </xf>
    <xf numFmtId="0" fontId="0" fillId="37" borderId="71" xfId="0" applyFill="1" applyBorder="1" applyAlignment="1" applyProtection="1">
      <alignment horizontal="right"/>
      <protection locked="0"/>
    </xf>
    <xf numFmtId="0" fontId="4" fillId="37" borderId="67" xfId="0" applyFont="1" applyFill="1" applyBorder="1" applyAlignment="1" applyProtection="1">
      <alignment horizontal="left" vertical="top" wrapText="1"/>
      <protection locked="0"/>
    </xf>
    <xf numFmtId="0" fontId="0" fillId="0" borderId="56" xfId="0" applyBorder="1" applyAlignment="1">
      <alignment horizontal="left" vertical="top" wrapText="1"/>
    </xf>
    <xf numFmtId="0" fontId="0" fillId="0" borderId="65" xfId="0" applyBorder="1" applyAlignment="1">
      <alignment horizontal="left" vertical="top" wrapText="1"/>
    </xf>
    <xf numFmtId="0" fontId="0" fillId="0" borderId="58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64" xfId="0" applyBorder="1" applyAlignment="1">
      <alignment horizontal="left" vertical="top" wrapText="1"/>
    </xf>
    <xf numFmtId="0" fontId="0" fillId="0" borderId="49" xfId="0" applyBorder="1" applyAlignment="1">
      <alignment horizontal="left" vertical="top" wrapText="1"/>
    </xf>
    <xf numFmtId="0" fontId="0" fillId="0" borderId="50" xfId="0" applyBorder="1" applyAlignment="1">
      <alignment horizontal="left" vertical="top" wrapText="1"/>
    </xf>
    <xf numFmtId="0" fontId="0" fillId="0" borderId="62" xfId="0" applyBorder="1" applyAlignment="1">
      <alignment horizontal="left" vertical="top" wrapText="1"/>
    </xf>
    <xf numFmtId="0" fontId="16" fillId="37" borderId="72" xfId="0" applyFont="1" applyFill="1" applyBorder="1" applyAlignment="1">
      <alignment/>
    </xf>
    <xf numFmtId="0" fontId="0" fillId="0" borderId="19" xfId="0" applyBorder="1" applyAlignment="1">
      <alignment/>
    </xf>
    <xf numFmtId="165" fontId="0" fillId="37" borderId="21" xfId="0" applyNumberFormat="1" applyFill="1" applyBorder="1" applyAlignment="1" applyProtection="1">
      <alignment horizontal="right"/>
      <protection/>
    </xf>
    <xf numFmtId="0" fontId="0" fillId="37" borderId="21" xfId="0" applyFill="1" applyBorder="1" applyAlignment="1">
      <alignment horizontal="right"/>
    </xf>
    <xf numFmtId="0" fontId="0" fillId="37" borderId="69" xfId="0" applyFill="1" applyBorder="1" applyAlignment="1">
      <alignment horizontal="right"/>
    </xf>
    <xf numFmtId="0" fontId="9" fillId="37" borderId="73" xfId="0" applyFont="1" applyFill="1" applyBorder="1" applyAlignment="1">
      <alignment/>
    </xf>
    <xf numFmtId="0" fontId="0" fillId="37" borderId="74" xfId="0" applyFill="1" applyBorder="1" applyAlignment="1">
      <alignment/>
    </xf>
    <xf numFmtId="165" fontId="0" fillId="37" borderId="74" xfId="0" applyNumberFormat="1" applyFill="1" applyBorder="1" applyAlignment="1">
      <alignment horizontal="right"/>
    </xf>
    <xf numFmtId="0" fontId="0" fillId="37" borderId="74" xfId="0" applyFill="1" applyBorder="1" applyAlignment="1">
      <alignment horizontal="right"/>
    </xf>
    <xf numFmtId="0" fontId="0" fillId="37" borderId="75" xfId="0" applyFill="1" applyBorder="1" applyAlignment="1">
      <alignment horizontal="right"/>
    </xf>
    <xf numFmtId="0" fontId="9" fillId="0" borderId="0" xfId="0" applyFont="1" applyAlignment="1" applyProtection="1">
      <alignment vertical="top"/>
      <protection/>
    </xf>
    <xf numFmtId="0" fontId="0" fillId="0" borderId="0" xfId="0" applyAlignment="1" applyProtection="1">
      <alignment vertical="top"/>
      <protection/>
    </xf>
    <xf numFmtId="0" fontId="9" fillId="0" borderId="67" xfId="0" applyFont="1" applyBorder="1" applyAlignment="1">
      <alignment vertical="top"/>
    </xf>
    <xf numFmtId="0" fontId="0" fillId="0" borderId="56" xfId="0" applyBorder="1" applyAlignment="1">
      <alignment vertical="top"/>
    </xf>
    <xf numFmtId="0" fontId="0" fillId="0" borderId="65" xfId="0" applyBorder="1" applyAlignment="1">
      <alignment vertical="top"/>
    </xf>
    <xf numFmtId="0" fontId="9" fillId="0" borderId="0" xfId="0" applyFont="1" applyBorder="1" applyAlignment="1" applyProtection="1">
      <alignment vertical="top"/>
      <protection/>
    </xf>
    <xf numFmtId="0" fontId="0" fillId="0" borderId="0" xfId="0" applyBorder="1" applyAlignment="1" applyProtection="1">
      <alignment vertical="top"/>
      <protection/>
    </xf>
    <xf numFmtId="14" fontId="0" fillId="0" borderId="49" xfId="0" applyNumberFormat="1" applyBorder="1" applyAlignment="1" applyProtection="1">
      <alignment horizontal="center" vertical="center"/>
      <protection/>
    </xf>
    <xf numFmtId="14" fontId="0" fillId="0" borderId="50" xfId="0" applyNumberFormat="1" applyBorder="1" applyAlignment="1" applyProtection="1">
      <alignment horizontal="center" vertical="center"/>
      <protection/>
    </xf>
    <xf numFmtId="14" fontId="0" fillId="0" borderId="62" xfId="0" applyNumberFormat="1" applyBorder="1" applyAlignment="1" applyProtection="1">
      <alignment horizontal="center" vertical="center"/>
      <protection/>
    </xf>
    <xf numFmtId="49" fontId="0" fillId="0" borderId="49" xfId="0" applyNumberFormat="1" applyBorder="1" applyAlignment="1" applyProtection="1">
      <alignment horizontal="center" vertical="center"/>
      <protection locked="0"/>
    </xf>
    <xf numFmtId="0" fontId="0" fillId="0" borderId="50" xfId="0" applyBorder="1" applyAlignment="1" applyProtection="1">
      <alignment horizontal="center" vertical="center"/>
      <protection locked="0"/>
    </xf>
    <xf numFmtId="0" fontId="0" fillId="0" borderId="62" xfId="0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 vertical="top"/>
    </xf>
    <xf numFmtId="0" fontId="0" fillId="0" borderId="0" xfId="0" applyAlignment="1">
      <alignment vertical="top"/>
    </xf>
    <xf numFmtId="0" fontId="5" fillId="0" borderId="67" xfId="0" applyFont="1" applyBorder="1" applyAlignment="1">
      <alignment vertical="top"/>
    </xf>
    <xf numFmtId="0" fontId="4" fillId="0" borderId="58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64" xfId="0" applyBorder="1" applyAlignment="1" applyProtection="1">
      <alignment horizontal="center" vertical="center"/>
      <protection locked="0"/>
    </xf>
    <xf numFmtId="0" fontId="0" fillId="0" borderId="49" xfId="0" applyBorder="1" applyAlignment="1" applyProtection="1">
      <alignment horizontal="center" vertical="center"/>
      <protection locked="0"/>
    </xf>
    <xf numFmtId="0" fontId="10" fillId="0" borderId="49" xfId="0" applyFont="1" applyBorder="1" applyAlignment="1" applyProtection="1">
      <alignment horizontal="center" vertical="center"/>
      <protection locked="0"/>
    </xf>
    <xf numFmtId="0" fontId="11" fillId="0" borderId="56" xfId="0" applyFon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0" borderId="56" xfId="0" applyFont="1" applyBorder="1" applyAlignment="1">
      <alignment vertical="top"/>
    </xf>
    <xf numFmtId="0" fontId="5" fillId="0" borderId="65" xfId="0" applyFont="1" applyBorder="1" applyAlignment="1">
      <alignment vertical="top"/>
    </xf>
    <xf numFmtId="0" fontId="0" fillId="0" borderId="58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58" xfId="0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0" fillId="0" borderId="64" xfId="0" applyBorder="1" applyAlignment="1" applyProtection="1">
      <alignment horizontal="center" vertical="center" wrapText="1"/>
      <protection locked="0"/>
    </xf>
    <xf numFmtId="0" fontId="0" fillId="0" borderId="49" xfId="0" applyBorder="1" applyAlignment="1" applyProtection="1">
      <alignment horizontal="center" vertical="center" wrapText="1"/>
      <protection locked="0"/>
    </xf>
    <xf numFmtId="0" fontId="0" fillId="0" borderId="50" xfId="0" applyBorder="1" applyAlignment="1" applyProtection="1">
      <alignment horizontal="center" vertical="center" wrapText="1"/>
      <protection locked="0"/>
    </xf>
    <xf numFmtId="0" fontId="0" fillId="0" borderId="62" xfId="0" applyBorder="1" applyAlignment="1" applyProtection="1">
      <alignment horizontal="center" vertical="center" wrapText="1"/>
      <protection locked="0"/>
    </xf>
    <xf numFmtId="14" fontId="0" fillId="0" borderId="58" xfId="0" applyNumberFormat="1" applyBorder="1" applyAlignment="1" applyProtection="1">
      <alignment horizontal="center" vertical="center"/>
      <protection locked="0"/>
    </xf>
    <xf numFmtId="0" fontId="5" fillId="0" borderId="56" xfId="0" applyFont="1" applyBorder="1" applyAlignment="1">
      <alignment/>
    </xf>
    <xf numFmtId="0" fontId="5" fillId="0" borderId="65" xfId="0" applyFont="1" applyBorder="1" applyAlignment="1">
      <alignment/>
    </xf>
    <xf numFmtId="44" fontId="0" fillId="0" borderId="58" xfId="0" applyNumberFormat="1" applyBorder="1" applyAlignment="1" applyProtection="1">
      <alignment horizontal="center" vertical="center"/>
      <protection locked="0"/>
    </xf>
    <xf numFmtId="44" fontId="0" fillId="0" borderId="0" xfId="0" applyNumberFormat="1" applyBorder="1" applyAlignment="1" applyProtection="1">
      <alignment horizontal="center" vertical="center"/>
      <protection locked="0"/>
    </xf>
    <xf numFmtId="44" fontId="0" fillId="0" borderId="64" xfId="0" applyNumberFormat="1" applyBorder="1" applyAlignment="1" applyProtection="1">
      <alignment horizontal="center" vertical="center"/>
      <protection locked="0"/>
    </xf>
    <xf numFmtId="44" fontId="0" fillId="0" borderId="49" xfId="0" applyNumberFormat="1" applyBorder="1" applyAlignment="1" applyProtection="1">
      <alignment horizontal="center" vertical="center"/>
      <protection locked="0"/>
    </xf>
    <xf numFmtId="44" fontId="0" fillId="0" borderId="50" xfId="0" applyNumberFormat="1" applyBorder="1" applyAlignment="1" applyProtection="1">
      <alignment horizontal="center" vertical="center"/>
      <protection locked="0"/>
    </xf>
    <xf numFmtId="44" fontId="0" fillId="0" borderId="62" xfId="0" applyNumberFormat="1" applyBorder="1" applyAlignment="1" applyProtection="1">
      <alignment horizontal="center" vertical="center"/>
      <protection locked="0"/>
    </xf>
    <xf numFmtId="0" fontId="4" fillId="0" borderId="58" xfId="0" applyFont="1" applyBorder="1" applyAlignment="1" applyProtection="1">
      <alignment horizontal="left" vertical="top" wrapText="1"/>
      <protection locked="0"/>
    </xf>
    <xf numFmtId="0" fontId="4" fillId="0" borderId="0" xfId="0" applyFont="1" applyBorder="1" applyAlignment="1" applyProtection="1">
      <alignment horizontal="left" vertical="top" wrapText="1"/>
      <protection locked="0"/>
    </xf>
    <xf numFmtId="0" fontId="4" fillId="0" borderId="64" xfId="0" applyFont="1" applyBorder="1" applyAlignment="1" applyProtection="1">
      <alignment horizontal="left" vertical="top" wrapText="1"/>
      <protection locked="0"/>
    </xf>
    <xf numFmtId="0" fontId="4" fillId="0" borderId="49" xfId="0" applyFont="1" applyBorder="1" applyAlignment="1" applyProtection="1">
      <alignment horizontal="left" vertical="top" wrapText="1"/>
      <protection locked="0"/>
    </xf>
    <xf numFmtId="0" fontId="4" fillId="0" borderId="50" xfId="0" applyFont="1" applyBorder="1" applyAlignment="1" applyProtection="1">
      <alignment horizontal="left" vertical="top" wrapText="1"/>
      <protection locked="0"/>
    </xf>
    <xf numFmtId="0" fontId="4" fillId="0" borderId="62" xfId="0" applyFont="1" applyBorder="1" applyAlignment="1" applyProtection="1">
      <alignment horizontal="left" vertical="top" wrapText="1"/>
      <protection locked="0"/>
    </xf>
    <xf numFmtId="0" fontId="9" fillId="0" borderId="68" xfId="0" applyFont="1" applyBorder="1" applyAlignment="1">
      <alignment vertical="top"/>
    </xf>
    <xf numFmtId="0" fontId="9" fillId="0" borderId="21" xfId="0" applyFont="1" applyBorder="1" applyAlignment="1">
      <alignment vertical="top"/>
    </xf>
    <xf numFmtId="44" fontId="5" fillId="0" borderId="21" xfId="0" applyNumberFormat="1" applyFont="1" applyBorder="1" applyAlignment="1" applyProtection="1">
      <alignment horizontal="left" vertical="top"/>
      <protection locked="0"/>
    </xf>
    <xf numFmtId="44" fontId="5" fillId="0" borderId="69" xfId="0" applyNumberFormat="1" applyFont="1" applyBorder="1" applyAlignment="1" applyProtection="1">
      <alignment horizontal="left" vertical="top"/>
      <protection locked="0"/>
    </xf>
    <xf numFmtId="0" fontId="4" fillId="0" borderId="56" xfId="0" applyFont="1" applyBorder="1" applyAlignment="1">
      <alignment vertical="top"/>
    </xf>
    <xf numFmtId="0" fontId="4" fillId="0" borderId="65" xfId="0" applyFont="1" applyBorder="1" applyAlignment="1">
      <alignment vertical="top"/>
    </xf>
    <xf numFmtId="0" fontId="0" fillId="0" borderId="0" xfId="0" applyBorder="1" applyAlignment="1">
      <alignment vertical="top"/>
    </xf>
    <xf numFmtId="0" fontId="5" fillId="0" borderId="68" xfId="0" applyFont="1" applyBorder="1" applyAlignment="1" applyProtection="1">
      <alignment vertical="top"/>
      <protection locked="0"/>
    </xf>
    <xf numFmtId="0" fontId="0" fillId="0" borderId="21" xfId="0" applyBorder="1" applyAlignment="1" applyProtection="1">
      <alignment vertical="top"/>
      <protection locked="0"/>
    </xf>
    <xf numFmtId="0" fontId="0" fillId="0" borderId="21" xfId="0" applyBorder="1" applyAlignment="1" applyProtection="1">
      <alignment horizontal="left" vertical="top"/>
      <protection locked="0"/>
    </xf>
    <xf numFmtId="0" fontId="0" fillId="0" borderId="69" xfId="0" applyBorder="1" applyAlignment="1" applyProtection="1">
      <alignment horizontal="left" vertical="top"/>
      <protection locked="0"/>
    </xf>
    <xf numFmtId="0" fontId="0" fillId="0" borderId="58" xfId="0" applyBorder="1" applyAlignment="1">
      <alignment/>
    </xf>
    <xf numFmtId="0" fontId="0" fillId="0" borderId="64" xfId="0" applyBorder="1" applyAlignment="1">
      <alignment/>
    </xf>
    <xf numFmtId="0" fontId="4" fillId="0" borderId="58" xfId="0" applyFont="1" applyBorder="1" applyAlignment="1" applyProtection="1">
      <alignment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64" xfId="0" applyBorder="1" applyAlignment="1" applyProtection="1">
      <alignment vertical="top" wrapText="1"/>
      <protection locked="0"/>
    </xf>
    <xf numFmtId="0" fontId="0" fillId="0" borderId="58" xfId="0" applyBorder="1" applyAlignment="1" applyProtection="1">
      <alignment vertical="top" wrapText="1"/>
      <protection locked="0"/>
    </xf>
    <xf numFmtId="0" fontId="0" fillId="0" borderId="49" xfId="0" applyBorder="1" applyAlignment="1" applyProtection="1">
      <alignment vertical="top" wrapText="1"/>
      <protection locked="0"/>
    </xf>
    <xf numFmtId="0" fontId="0" fillId="0" borderId="50" xfId="0" applyBorder="1" applyAlignment="1" applyProtection="1">
      <alignment vertical="top" wrapText="1"/>
      <protection locked="0"/>
    </xf>
    <xf numFmtId="0" fontId="0" fillId="0" borderId="62" xfId="0" applyBorder="1" applyAlignment="1" applyProtection="1">
      <alignment vertical="top" wrapText="1"/>
      <protection locked="0"/>
    </xf>
    <xf numFmtId="0" fontId="5" fillId="0" borderId="70" xfId="0" applyFont="1" applyBorder="1" applyAlignment="1">
      <alignment vertical="top"/>
    </xf>
    <xf numFmtId="0" fontId="9" fillId="0" borderId="27" xfId="0" applyFont="1" applyBorder="1" applyAlignment="1">
      <alignment vertical="top"/>
    </xf>
    <xf numFmtId="44" fontId="5" fillId="0" borderId="27" xfId="0" applyNumberFormat="1" applyFont="1" applyBorder="1" applyAlignment="1" applyProtection="1">
      <alignment horizontal="left" vertical="top"/>
      <protection locked="0"/>
    </xf>
    <xf numFmtId="44" fontId="5" fillId="0" borderId="71" xfId="0" applyNumberFormat="1" applyFont="1" applyBorder="1" applyAlignment="1" applyProtection="1">
      <alignment horizontal="left" vertical="top"/>
      <protection locked="0"/>
    </xf>
    <xf numFmtId="0" fontId="0" fillId="0" borderId="65" xfId="0" applyBorder="1" applyAlignment="1">
      <alignment/>
    </xf>
    <xf numFmtId="44" fontId="5" fillId="0" borderId="21" xfId="0" applyNumberFormat="1" applyFont="1" applyBorder="1" applyAlignment="1" applyProtection="1">
      <alignment horizontal="center" vertical="top"/>
      <protection locked="0"/>
    </xf>
    <xf numFmtId="44" fontId="5" fillId="0" borderId="69" xfId="0" applyNumberFormat="1" applyFont="1" applyBorder="1" applyAlignment="1" applyProtection="1">
      <alignment horizontal="center" vertical="top"/>
      <protection locked="0"/>
    </xf>
    <xf numFmtId="0" fontId="5" fillId="0" borderId="68" xfId="0" applyFont="1" applyBorder="1" applyAlignment="1">
      <alignment vertical="top"/>
    </xf>
    <xf numFmtId="0" fontId="5" fillId="0" borderId="21" xfId="0" applyFont="1" applyBorder="1" applyAlignment="1">
      <alignment vertical="top"/>
    </xf>
    <xf numFmtId="0" fontId="5" fillId="0" borderId="49" xfId="0" applyFont="1" applyBorder="1" applyAlignment="1">
      <alignment vertical="top"/>
    </xf>
    <xf numFmtId="0" fontId="5" fillId="0" borderId="50" xfId="0" applyFont="1" applyBorder="1" applyAlignment="1">
      <alignment vertical="top"/>
    </xf>
    <xf numFmtId="44" fontId="5" fillId="0" borderId="50" xfId="0" applyNumberFormat="1" applyFont="1" applyBorder="1" applyAlignment="1">
      <alignment horizontal="left" vertical="top"/>
    </xf>
    <xf numFmtId="44" fontId="5" fillId="0" borderId="62" xfId="0" applyNumberFormat="1" applyFont="1" applyBorder="1" applyAlignment="1">
      <alignment horizontal="left" vertical="top"/>
    </xf>
    <xf numFmtId="0" fontId="0" fillId="0" borderId="68" xfId="0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44" fontId="0" fillId="0" borderId="21" xfId="0" applyNumberFormat="1" applyBorder="1" applyAlignment="1" applyProtection="1">
      <alignment vertical="top"/>
      <protection locked="0"/>
    </xf>
    <xf numFmtId="0" fontId="0" fillId="0" borderId="69" xfId="0" applyBorder="1" applyAlignment="1" applyProtection="1">
      <alignment vertical="top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usatoday.com/travel/flights/miles/calculator.htm" TargetMode="External" /><Relationship Id="rId2" Type="http://schemas.openxmlformats.org/officeDocument/2006/relationships/hyperlink" Target="http://maps.google.com/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1"/>
  <sheetViews>
    <sheetView showGridLines="0" showZeros="0" tabSelected="1" zoomScalePageLayoutView="0" workbookViewId="0" topLeftCell="A1">
      <selection activeCell="Q83" sqref="Q83"/>
    </sheetView>
  </sheetViews>
  <sheetFormatPr defaultColWidth="8.75390625" defaultRowHeight="15.75"/>
  <cols>
    <col min="1" max="1" width="2.75390625" style="7" customWidth="1"/>
    <col min="2" max="2" width="4.125" style="7" customWidth="1"/>
    <col min="3" max="3" width="8.00390625" style="7" customWidth="1"/>
    <col min="4" max="4" width="0.6171875" style="7" customWidth="1"/>
    <col min="5" max="16" width="6.00390625" style="6" customWidth="1"/>
    <col min="17" max="17" width="7.25390625" style="6" customWidth="1"/>
    <col min="18" max="16384" width="8.75390625" style="6" customWidth="1"/>
  </cols>
  <sheetData>
    <row r="1" spans="1:17" s="35" customFormat="1" ht="12.75" thickBot="1">
      <c r="A1" s="295" t="s">
        <v>77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5"/>
    </row>
    <row r="2" spans="1:17" ht="15" customHeight="1">
      <c r="A2" s="236" t="s">
        <v>31</v>
      </c>
      <c r="B2" s="237"/>
      <c r="C2" s="237"/>
      <c r="D2" s="237"/>
      <c r="E2" s="237"/>
      <c r="F2" s="133" t="s">
        <v>88</v>
      </c>
      <c r="G2" s="134"/>
      <c r="H2" s="133" t="s">
        <v>89</v>
      </c>
      <c r="I2" s="134"/>
      <c r="J2" s="133" t="s">
        <v>32</v>
      </c>
      <c r="K2" s="142"/>
      <c r="L2" s="142"/>
      <c r="M2" s="143"/>
      <c r="N2" s="228" t="s">
        <v>0</v>
      </c>
      <c r="O2" s="229"/>
      <c r="P2" s="133" t="s">
        <v>33</v>
      </c>
      <c r="Q2" s="223"/>
    </row>
    <row r="3" spans="1:17" ht="12.75" customHeight="1">
      <c r="A3" s="157" t="s">
        <v>81</v>
      </c>
      <c r="B3" s="158"/>
      <c r="C3" s="158"/>
      <c r="D3" s="158"/>
      <c r="E3" s="158"/>
      <c r="F3" s="135"/>
      <c r="G3" s="136"/>
      <c r="H3" s="135"/>
      <c r="I3" s="122"/>
      <c r="J3" s="135"/>
      <c r="K3" s="136"/>
      <c r="L3" s="136"/>
      <c r="M3" s="122"/>
      <c r="N3" s="224">
        <f ca="1">TODAY()</f>
        <v>42508</v>
      </c>
      <c r="O3" s="225"/>
      <c r="P3" s="226"/>
      <c r="Q3" s="227"/>
    </row>
    <row r="4" spans="1:17" ht="5.25" customHeight="1">
      <c r="A4" s="215"/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216"/>
    </row>
    <row r="5" spans="1:17" ht="9" customHeight="1">
      <c r="A5" s="232" t="s">
        <v>34</v>
      </c>
      <c r="B5" s="233"/>
      <c r="C5" s="233"/>
      <c r="D5" s="233"/>
      <c r="E5" s="234"/>
      <c r="F5" s="137" t="s">
        <v>60</v>
      </c>
      <c r="G5" s="138"/>
      <c r="H5" s="138"/>
      <c r="I5" s="138"/>
      <c r="J5" s="138"/>
      <c r="K5" s="138"/>
      <c r="L5" s="138"/>
      <c r="M5" s="139"/>
      <c r="N5" s="140" t="s">
        <v>90</v>
      </c>
      <c r="O5" s="141"/>
      <c r="P5" s="116" t="s">
        <v>91</v>
      </c>
      <c r="Q5" s="117"/>
    </row>
    <row r="6" spans="1:17" ht="13.5" customHeight="1">
      <c r="A6" s="230"/>
      <c r="B6" s="136"/>
      <c r="C6" s="136"/>
      <c r="D6" s="136"/>
      <c r="E6" s="122"/>
      <c r="F6" s="118"/>
      <c r="G6" s="119"/>
      <c r="H6" s="119"/>
      <c r="I6" s="119"/>
      <c r="J6" s="119"/>
      <c r="K6" s="119"/>
      <c r="L6" s="119"/>
      <c r="M6" s="120"/>
      <c r="N6" s="121"/>
      <c r="O6" s="122"/>
      <c r="P6" s="121"/>
      <c r="Q6" s="123"/>
    </row>
    <row r="7" spans="1:17" ht="3.75" customHeight="1">
      <c r="A7" s="231"/>
      <c r="B7" s="172"/>
      <c r="C7" s="172"/>
      <c r="D7" s="172"/>
      <c r="E7" s="172"/>
      <c r="F7" s="172"/>
      <c r="G7" s="172"/>
      <c r="H7" s="172"/>
      <c r="I7" s="172"/>
      <c r="J7" s="172"/>
      <c r="K7" s="172"/>
      <c r="L7" s="172"/>
      <c r="M7" s="172"/>
      <c r="N7" s="172"/>
      <c r="O7" s="172"/>
      <c r="P7" s="172"/>
      <c r="Q7" s="216"/>
    </row>
    <row r="8" spans="1:17" s="5" customFormat="1" ht="13.5" customHeight="1">
      <c r="A8" s="124" t="s">
        <v>36</v>
      </c>
      <c r="B8" s="125"/>
      <c r="C8" s="125"/>
      <c r="D8" s="125"/>
      <c r="E8" s="126"/>
      <c r="F8" s="222" t="s">
        <v>37</v>
      </c>
      <c r="G8" s="125"/>
      <c r="H8" s="125"/>
      <c r="I8" s="126"/>
      <c r="J8" s="222" t="s">
        <v>38</v>
      </c>
      <c r="K8" s="208"/>
      <c r="L8" s="208"/>
      <c r="M8" s="235"/>
      <c r="N8" s="137" t="s">
        <v>39</v>
      </c>
      <c r="O8" s="208"/>
      <c r="P8" s="208"/>
      <c r="Q8" s="209"/>
    </row>
    <row r="9" spans="1:17" s="5" customFormat="1" ht="12.75" customHeight="1" thickBot="1">
      <c r="A9" s="127"/>
      <c r="B9" s="128"/>
      <c r="C9" s="128"/>
      <c r="D9" s="128"/>
      <c r="E9" s="129"/>
      <c r="F9" s="130"/>
      <c r="G9" s="131"/>
      <c r="H9" s="131"/>
      <c r="I9" s="132"/>
      <c r="J9" s="205"/>
      <c r="K9" s="206"/>
      <c r="L9" s="206"/>
      <c r="M9" s="207"/>
      <c r="N9" s="205"/>
      <c r="O9" s="206"/>
      <c r="P9" s="206"/>
      <c r="Q9" s="210"/>
    </row>
    <row r="10" spans="1:17" s="5" customFormat="1" ht="12.75" customHeight="1">
      <c r="A10" s="211" t="s">
        <v>79</v>
      </c>
      <c r="B10" s="211"/>
      <c r="C10" s="211"/>
      <c r="D10" s="211"/>
      <c r="E10" s="211"/>
      <c r="F10" s="211"/>
      <c r="G10" s="211"/>
      <c r="H10" s="211"/>
      <c r="I10" s="211"/>
      <c r="J10" s="211"/>
      <c r="K10" s="211"/>
      <c r="L10" s="211"/>
      <c r="M10" s="211"/>
      <c r="N10" s="211"/>
      <c r="O10" s="211"/>
      <c r="P10" s="211"/>
      <c r="Q10" s="211"/>
    </row>
    <row r="11" spans="1:17" s="8" customFormat="1" ht="12">
      <c r="A11" s="221" t="s">
        <v>0</v>
      </c>
      <c r="B11" s="164"/>
      <c r="C11" s="164"/>
      <c r="D11" s="110"/>
      <c r="E11" s="203"/>
      <c r="F11" s="204"/>
      <c r="G11" s="203"/>
      <c r="H11" s="220"/>
      <c r="I11" s="218"/>
      <c r="J11" s="219"/>
      <c r="K11" s="218"/>
      <c r="L11" s="219"/>
      <c r="M11" s="218"/>
      <c r="N11" s="219"/>
      <c r="O11" s="217"/>
      <c r="P11" s="204"/>
      <c r="Q11" s="36"/>
    </row>
    <row r="12" spans="1:17" s="9" customFormat="1" ht="36">
      <c r="A12" s="201" t="s">
        <v>50</v>
      </c>
      <c r="B12" s="202"/>
      <c r="C12" s="202"/>
      <c r="D12" s="107"/>
      <c r="E12" s="17" t="s">
        <v>2</v>
      </c>
      <c r="F12" s="13" t="s">
        <v>1</v>
      </c>
      <c r="G12" s="17" t="s">
        <v>2</v>
      </c>
      <c r="H12" s="13" t="s">
        <v>1</v>
      </c>
      <c r="I12" s="17" t="s">
        <v>2</v>
      </c>
      <c r="J12" s="13" t="s">
        <v>1</v>
      </c>
      <c r="K12" s="17" t="s">
        <v>2</v>
      </c>
      <c r="L12" s="13" t="s">
        <v>1</v>
      </c>
      <c r="M12" s="17" t="s">
        <v>2</v>
      </c>
      <c r="N12" s="13" t="s">
        <v>1</v>
      </c>
      <c r="O12" s="17" t="s">
        <v>2</v>
      </c>
      <c r="P12" s="13" t="s">
        <v>1</v>
      </c>
      <c r="Q12" s="30" t="s">
        <v>3</v>
      </c>
    </row>
    <row r="13" spans="1:17" ht="3" customHeight="1">
      <c r="A13" s="174"/>
      <c r="B13" s="195"/>
      <c r="C13" s="195"/>
      <c r="D13" s="195"/>
      <c r="E13" s="151"/>
      <c r="F13" s="151"/>
      <c r="G13" s="151"/>
      <c r="H13" s="151"/>
      <c r="I13" s="151"/>
      <c r="J13" s="151"/>
      <c r="K13" s="151"/>
      <c r="L13" s="151"/>
      <c r="M13" s="151"/>
      <c r="N13" s="151"/>
      <c r="O13" s="151"/>
      <c r="P13" s="151"/>
      <c r="Q13" s="195"/>
    </row>
    <row r="14" spans="1:17" ht="12" customHeight="1">
      <c r="A14" s="144" t="s">
        <v>5</v>
      </c>
      <c r="B14" s="145"/>
      <c r="C14" s="146"/>
      <c r="D14" s="108"/>
      <c r="E14" s="167"/>
      <c r="F14" s="168"/>
      <c r="G14" s="168"/>
      <c r="H14" s="168"/>
      <c r="I14" s="168"/>
      <c r="J14" s="168"/>
      <c r="K14" s="168"/>
      <c r="L14" s="168"/>
      <c r="M14" s="168"/>
      <c r="N14" s="168"/>
      <c r="O14" s="168"/>
      <c r="P14" s="168"/>
      <c r="Q14" s="168"/>
    </row>
    <row r="15" spans="1:17" ht="12" customHeight="1">
      <c r="A15" s="152" t="s">
        <v>6</v>
      </c>
      <c r="B15" s="153"/>
      <c r="C15" s="154"/>
      <c r="D15" s="104"/>
      <c r="E15" s="22"/>
      <c r="F15" s="23"/>
      <c r="G15" s="22"/>
      <c r="H15" s="23" t="s">
        <v>4</v>
      </c>
      <c r="I15" s="22"/>
      <c r="J15" s="23"/>
      <c r="K15" s="22"/>
      <c r="L15" s="23"/>
      <c r="M15" s="22"/>
      <c r="N15" s="23"/>
      <c r="O15" s="22"/>
      <c r="P15" s="23"/>
      <c r="Q15" s="24">
        <f>SUM(E15:P15)</f>
        <v>0</v>
      </c>
    </row>
    <row r="16" spans="1:17" ht="12" customHeight="1">
      <c r="A16" s="152" t="s">
        <v>7</v>
      </c>
      <c r="B16" s="153"/>
      <c r="C16" s="154"/>
      <c r="D16" s="104"/>
      <c r="E16" s="22"/>
      <c r="F16" s="23"/>
      <c r="G16" s="22"/>
      <c r="H16" s="23"/>
      <c r="I16" s="22"/>
      <c r="J16" s="23"/>
      <c r="K16" s="22"/>
      <c r="L16" s="23"/>
      <c r="M16" s="22"/>
      <c r="N16" s="23"/>
      <c r="O16" s="22"/>
      <c r="P16" s="23"/>
      <c r="Q16" s="24">
        <f>SUM(E16:P16)</f>
        <v>0</v>
      </c>
    </row>
    <row r="17" spans="1:17" ht="12" customHeight="1">
      <c r="A17" s="147" t="s">
        <v>8</v>
      </c>
      <c r="B17" s="148"/>
      <c r="C17" s="149"/>
      <c r="D17" s="109"/>
      <c r="E17" s="25">
        <f>SUM(E15:E16)</f>
        <v>0</v>
      </c>
      <c r="F17" s="25">
        <f aca="true" t="shared" si="0" ref="F17:P17">SUM(F15:F16)</f>
        <v>0</v>
      </c>
      <c r="G17" s="25">
        <f t="shared" si="0"/>
        <v>0</v>
      </c>
      <c r="H17" s="25">
        <f t="shared" si="0"/>
        <v>0</v>
      </c>
      <c r="I17" s="25">
        <f t="shared" si="0"/>
        <v>0</v>
      </c>
      <c r="J17" s="25">
        <f t="shared" si="0"/>
        <v>0</v>
      </c>
      <c r="K17" s="25">
        <f t="shared" si="0"/>
        <v>0</v>
      </c>
      <c r="L17" s="25">
        <f t="shared" si="0"/>
        <v>0</v>
      </c>
      <c r="M17" s="25">
        <f t="shared" si="0"/>
        <v>0</v>
      </c>
      <c r="N17" s="25">
        <f t="shared" si="0"/>
        <v>0</v>
      </c>
      <c r="O17" s="25">
        <f t="shared" si="0"/>
        <v>0</v>
      </c>
      <c r="P17" s="25">
        <f t="shared" si="0"/>
        <v>0</v>
      </c>
      <c r="Q17" s="24">
        <f>SUM(E17:P17)</f>
        <v>0</v>
      </c>
    </row>
    <row r="18" spans="1:17" ht="6.75" customHeight="1">
      <c r="A18" s="155"/>
      <c r="B18" s="156"/>
      <c r="C18" s="156"/>
      <c r="D18" s="156"/>
      <c r="E18" s="156"/>
      <c r="F18" s="156"/>
      <c r="G18" s="156"/>
      <c r="H18" s="156"/>
      <c r="I18" s="156"/>
      <c r="J18" s="156"/>
      <c r="K18" s="156"/>
      <c r="L18" s="156"/>
      <c r="M18" s="156"/>
      <c r="N18" s="156"/>
      <c r="O18" s="156"/>
      <c r="P18" s="156"/>
      <c r="Q18" s="156"/>
    </row>
    <row r="19" spans="1:17" ht="12" customHeight="1">
      <c r="A19" s="144" t="s">
        <v>9</v>
      </c>
      <c r="B19" s="145"/>
      <c r="C19" s="146"/>
      <c r="D19" s="108"/>
      <c r="E19" s="167"/>
      <c r="F19" s="168"/>
      <c r="G19" s="168"/>
      <c r="H19" s="168"/>
      <c r="I19" s="168"/>
      <c r="J19" s="168"/>
      <c r="K19" s="168"/>
      <c r="L19" s="168"/>
      <c r="M19" s="168"/>
      <c r="N19" s="168"/>
      <c r="O19" s="168"/>
      <c r="P19" s="168"/>
      <c r="Q19" s="168"/>
    </row>
    <row r="20" spans="1:17" ht="12" customHeight="1">
      <c r="A20" s="152" t="s">
        <v>10</v>
      </c>
      <c r="B20" s="153"/>
      <c r="C20" s="154"/>
      <c r="D20" s="104"/>
      <c r="E20" s="22"/>
      <c r="F20" s="23"/>
      <c r="G20" s="22"/>
      <c r="H20" s="23"/>
      <c r="I20" s="22"/>
      <c r="J20" s="23"/>
      <c r="K20" s="22"/>
      <c r="L20" s="23"/>
      <c r="M20" s="22"/>
      <c r="N20" s="23"/>
      <c r="O20" s="22"/>
      <c r="P20" s="23"/>
      <c r="Q20" s="24">
        <f>SUM(E20:P20)</f>
        <v>0</v>
      </c>
    </row>
    <row r="21" spans="1:17" ht="12" customHeight="1">
      <c r="A21" s="152" t="s">
        <v>51</v>
      </c>
      <c r="B21" s="153"/>
      <c r="C21" s="154"/>
      <c r="D21" s="104"/>
      <c r="E21" s="22"/>
      <c r="F21" s="23"/>
      <c r="G21" s="22"/>
      <c r="H21" s="23"/>
      <c r="I21" s="22"/>
      <c r="J21" s="23"/>
      <c r="K21" s="22"/>
      <c r="L21" s="23"/>
      <c r="M21" s="22"/>
      <c r="N21" s="23"/>
      <c r="O21" s="22"/>
      <c r="P21" s="23"/>
      <c r="Q21" s="24">
        <f>SUM(E21:P21)</f>
        <v>0</v>
      </c>
    </row>
    <row r="22" spans="1:17" ht="12" customHeight="1">
      <c r="A22" s="152" t="s">
        <v>11</v>
      </c>
      <c r="B22" s="153"/>
      <c r="C22" s="154"/>
      <c r="D22" s="104"/>
      <c r="E22" s="22"/>
      <c r="F22" s="23"/>
      <c r="G22" s="22"/>
      <c r="H22" s="23"/>
      <c r="I22" s="22"/>
      <c r="J22" s="23"/>
      <c r="K22" s="22"/>
      <c r="L22" s="23"/>
      <c r="M22" s="22"/>
      <c r="N22" s="23"/>
      <c r="O22" s="22"/>
      <c r="P22" s="23"/>
      <c r="Q22" s="24">
        <f>SUM(E22:P22)</f>
        <v>0</v>
      </c>
    </row>
    <row r="23" spans="1:17" ht="12" customHeight="1">
      <c r="A23" s="147" t="s">
        <v>12</v>
      </c>
      <c r="B23" s="148"/>
      <c r="C23" s="149"/>
      <c r="D23" s="109"/>
      <c r="E23" s="25">
        <f aca="true" t="shared" si="1" ref="E23:P23">SUM(E20:E22)</f>
        <v>0</v>
      </c>
      <c r="F23" s="25">
        <f t="shared" si="1"/>
        <v>0</v>
      </c>
      <c r="G23" s="25">
        <f t="shared" si="1"/>
        <v>0</v>
      </c>
      <c r="H23" s="25">
        <f t="shared" si="1"/>
        <v>0</v>
      </c>
      <c r="I23" s="25">
        <f t="shared" si="1"/>
        <v>0</v>
      </c>
      <c r="J23" s="25">
        <f t="shared" si="1"/>
        <v>0</v>
      </c>
      <c r="K23" s="25">
        <f t="shared" si="1"/>
        <v>0</v>
      </c>
      <c r="L23" s="25">
        <f t="shared" si="1"/>
        <v>0</v>
      </c>
      <c r="M23" s="25">
        <f t="shared" si="1"/>
        <v>0</v>
      </c>
      <c r="N23" s="25">
        <f t="shared" si="1"/>
        <v>0</v>
      </c>
      <c r="O23" s="25">
        <f t="shared" si="1"/>
        <v>0</v>
      </c>
      <c r="P23" s="25">
        <f t="shared" si="1"/>
        <v>0</v>
      </c>
      <c r="Q23" s="24">
        <f>SUM(E23:P23)</f>
        <v>0</v>
      </c>
    </row>
    <row r="24" spans="1:17" ht="8.25" customHeight="1">
      <c r="A24" s="155"/>
      <c r="B24" s="156"/>
      <c r="C24" s="156"/>
      <c r="D24" s="156"/>
      <c r="E24" s="156"/>
      <c r="F24" s="156"/>
      <c r="G24" s="156"/>
      <c r="H24" s="156"/>
      <c r="I24" s="156"/>
      <c r="J24" s="156"/>
      <c r="K24" s="156"/>
      <c r="L24" s="156"/>
      <c r="M24" s="156"/>
      <c r="N24" s="156"/>
      <c r="O24" s="156"/>
      <c r="P24" s="156"/>
      <c r="Q24" s="156"/>
    </row>
    <row r="25" spans="1:17" ht="12" customHeight="1">
      <c r="A25" s="144" t="s">
        <v>13</v>
      </c>
      <c r="B25" s="145"/>
      <c r="C25" s="146"/>
      <c r="D25" s="108"/>
      <c r="E25" s="167"/>
      <c r="F25" s="168"/>
      <c r="G25" s="168"/>
      <c r="H25" s="168"/>
      <c r="I25" s="168"/>
      <c r="J25" s="168"/>
      <c r="K25" s="168"/>
      <c r="L25" s="168"/>
      <c r="M25" s="168"/>
      <c r="N25" s="168"/>
      <c r="O25" s="168"/>
      <c r="P25" s="168"/>
      <c r="Q25" s="168"/>
    </row>
    <row r="26" spans="1:17" ht="12" customHeight="1">
      <c r="A26" s="152" t="s">
        <v>14</v>
      </c>
      <c r="B26" s="153"/>
      <c r="C26" s="154"/>
      <c r="D26" s="104"/>
      <c r="E26" s="20"/>
      <c r="F26" s="21"/>
      <c r="G26" s="20"/>
      <c r="H26" s="21"/>
      <c r="I26" s="20"/>
      <c r="J26" s="21"/>
      <c r="K26" s="20"/>
      <c r="L26" s="21"/>
      <c r="M26" s="20"/>
      <c r="N26" s="21"/>
      <c r="O26" s="20"/>
      <c r="P26" s="21"/>
      <c r="Q26" s="12">
        <f>SUM(E26:P26)</f>
        <v>0</v>
      </c>
    </row>
    <row r="27" spans="1:17" ht="12" customHeight="1">
      <c r="A27" s="152" t="s">
        <v>15</v>
      </c>
      <c r="B27" s="153"/>
      <c r="C27" s="154"/>
      <c r="D27" s="104"/>
      <c r="E27" s="20"/>
      <c r="F27" s="21"/>
      <c r="G27" s="20"/>
      <c r="H27" s="21"/>
      <c r="I27" s="20"/>
      <c r="J27" s="21"/>
      <c r="K27" s="20"/>
      <c r="L27" s="21"/>
      <c r="M27" s="20"/>
      <c r="N27" s="21"/>
      <c r="O27" s="20"/>
      <c r="P27" s="21"/>
      <c r="Q27" s="12">
        <f>SUM(E27:P27)</f>
        <v>0</v>
      </c>
    </row>
    <row r="28" spans="1:17" ht="12" customHeight="1">
      <c r="A28" s="147" t="s">
        <v>16</v>
      </c>
      <c r="B28" s="148"/>
      <c r="C28" s="149"/>
      <c r="D28" s="109"/>
      <c r="E28" s="25">
        <f>SUM(E24:E27)</f>
        <v>0</v>
      </c>
      <c r="F28" s="18">
        <f aca="true" t="shared" si="2" ref="F28:P28">SUM(F24:F27)</f>
        <v>0</v>
      </c>
      <c r="G28" s="18">
        <f t="shared" si="2"/>
        <v>0</v>
      </c>
      <c r="H28" s="18">
        <f t="shared" si="2"/>
        <v>0</v>
      </c>
      <c r="I28" s="18">
        <f t="shared" si="2"/>
        <v>0</v>
      </c>
      <c r="J28" s="18">
        <f t="shared" si="2"/>
        <v>0</v>
      </c>
      <c r="K28" s="18">
        <f t="shared" si="2"/>
        <v>0</v>
      </c>
      <c r="L28" s="18">
        <f t="shared" si="2"/>
        <v>0</v>
      </c>
      <c r="M28" s="18">
        <f t="shared" si="2"/>
        <v>0</v>
      </c>
      <c r="N28" s="18">
        <f t="shared" si="2"/>
        <v>0</v>
      </c>
      <c r="O28" s="18">
        <f t="shared" si="2"/>
        <v>0</v>
      </c>
      <c r="P28" s="18">
        <f t="shared" si="2"/>
        <v>0</v>
      </c>
      <c r="Q28" s="12">
        <f>SUM(E28:P28)</f>
        <v>0</v>
      </c>
    </row>
    <row r="29" spans="1:17" ht="8.25" customHeight="1">
      <c r="A29" s="150"/>
      <c r="B29" s="150"/>
      <c r="C29" s="150"/>
      <c r="D29" s="150"/>
      <c r="E29" s="151"/>
      <c r="F29" s="151"/>
      <c r="G29" s="151"/>
      <c r="H29" s="151"/>
      <c r="I29" s="151"/>
      <c r="J29" s="151"/>
      <c r="K29" s="151"/>
      <c r="L29" s="151"/>
      <c r="M29" s="151"/>
      <c r="N29" s="151"/>
      <c r="O29" s="151"/>
      <c r="P29" s="151"/>
      <c r="Q29" s="151"/>
    </row>
    <row r="30" spans="1:17" ht="12" customHeight="1">
      <c r="A30" s="276" t="s">
        <v>17</v>
      </c>
      <c r="B30" s="276"/>
      <c r="C30" s="276"/>
      <c r="D30" s="108"/>
      <c r="E30" s="177" t="s">
        <v>85</v>
      </c>
      <c r="F30" s="176"/>
      <c r="G30" s="64"/>
      <c r="H30" s="8"/>
      <c r="I30" s="177" t="s">
        <v>84</v>
      </c>
      <c r="J30" s="176"/>
      <c r="K30" s="64"/>
      <c r="L30" s="8"/>
      <c r="M30" s="175" t="s">
        <v>86</v>
      </c>
      <c r="N30" s="176"/>
      <c r="O30" s="63">
        <f>SUM(F36,H36,J36,L36,N36,P36)</f>
        <v>0</v>
      </c>
      <c r="P30" s="61"/>
      <c r="Q30" s="62"/>
    </row>
    <row r="31" spans="1:17" ht="12" customHeight="1">
      <c r="A31" s="166" t="s">
        <v>18</v>
      </c>
      <c r="B31" s="166"/>
      <c r="C31" s="166"/>
      <c r="D31" s="104"/>
      <c r="E31" s="39"/>
      <c r="F31" s="40"/>
      <c r="G31" s="39"/>
      <c r="H31" s="21"/>
      <c r="I31" s="20"/>
      <c r="J31" s="21"/>
      <c r="K31" s="20"/>
      <c r="L31" s="21"/>
      <c r="M31" s="20"/>
      <c r="N31" s="21"/>
      <c r="O31" s="20"/>
      <c r="P31" s="21"/>
      <c r="Q31" s="12">
        <f>SUM(E31:P31)</f>
        <v>0</v>
      </c>
    </row>
    <row r="32" spans="1:17" ht="12" customHeight="1">
      <c r="A32" s="166" t="s">
        <v>19</v>
      </c>
      <c r="B32" s="166"/>
      <c r="C32" s="166"/>
      <c r="D32" s="104"/>
      <c r="E32" s="20"/>
      <c r="F32" s="21"/>
      <c r="G32" s="20"/>
      <c r="H32" s="21"/>
      <c r="I32" s="20"/>
      <c r="J32" s="21"/>
      <c r="K32" s="20"/>
      <c r="L32" s="21"/>
      <c r="M32" s="20"/>
      <c r="N32" s="21"/>
      <c r="O32" s="20"/>
      <c r="P32" s="21"/>
      <c r="Q32" s="12">
        <f>SUM(E32:P32)</f>
        <v>0</v>
      </c>
    </row>
    <row r="33" spans="1:17" ht="12" customHeight="1">
      <c r="A33" s="166" t="s">
        <v>20</v>
      </c>
      <c r="B33" s="166"/>
      <c r="C33" s="166"/>
      <c r="D33" s="104"/>
      <c r="E33" s="20"/>
      <c r="F33" s="21"/>
      <c r="G33" s="20"/>
      <c r="H33" s="21"/>
      <c r="I33" s="20"/>
      <c r="J33" s="21"/>
      <c r="K33" s="20"/>
      <c r="L33" s="21"/>
      <c r="M33" s="20"/>
      <c r="N33" s="21"/>
      <c r="O33" s="20"/>
      <c r="P33" s="21"/>
      <c r="Q33" s="12">
        <f>SUM(E33:P33)</f>
        <v>0</v>
      </c>
    </row>
    <row r="34" spans="1:17" ht="12" customHeight="1">
      <c r="A34" s="166" t="s">
        <v>21</v>
      </c>
      <c r="B34" s="166"/>
      <c r="C34" s="166"/>
      <c r="D34" s="104"/>
      <c r="E34" s="20"/>
      <c r="F34" s="21"/>
      <c r="G34" s="20"/>
      <c r="H34" s="21"/>
      <c r="I34" s="20"/>
      <c r="J34" s="21"/>
      <c r="K34" s="20"/>
      <c r="L34" s="21"/>
      <c r="M34" s="20"/>
      <c r="N34" s="21"/>
      <c r="O34" s="20"/>
      <c r="P34" s="21"/>
      <c r="Q34" s="12">
        <f>SUM(E34:P34)</f>
        <v>0</v>
      </c>
    </row>
    <row r="35" spans="1:17" ht="12" customHeight="1">
      <c r="A35" s="166" t="s">
        <v>22</v>
      </c>
      <c r="B35" s="166"/>
      <c r="C35" s="166"/>
      <c r="D35" s="104"/>
      <c r="E35" s="20"/>
      <c r="F35" s="21"/>
      <c r="G35" s="20"/>
      <c r="H35" s="21"/>
      <c r="I35" s="20"/>
      <c r="J35" s="21"/>
      <c r="K35" s="20"/>
      <c r="L35" s="21"/>
      <c r="M35" s="20"/>
      <c r="N35" s="21"/>
      <c r="O35" s="20"/>
      <c r="P35" s="21"/>
      <c r="Q35" s="12">
        <f>SUM(E35:P35)</f>
        <v>0</v>
      </c>
    </row>
    <row r="36" spans="1:17" ht="12" customHeight="1">
      <c r="A36" s="166" t="s">
        <v>23</v>
      </c>
      <c r="B36" s="166"/>
      <c r="C36" s="166"/>
      <c r="D36" s="104"/>
      <c r="E36" s="26"/>
      <c r="F36" s="21"/>
      <c r="G36" s="26"/>
      <c r="H36" s="21"/>
      <c r="I36" s="26"/>
      <c r="J36" s="21"/>
      <c r="K36" s="26"/>
      <c r="L36" s="21"/>
      <c r="M36" s="26"/>
      <c r="N36" s="21"/>
      <c r="O36" s="26"/>
      <c r="P36" s="21"/>
      <c r="Q36" s="12"/>
    </row>
    <row r="37" spans="1:17" ht="12" customHeight="1">
      <c r="A37" s="14" t="s">
        <v>24</v>
      </c>
      <c r="B37" s="113">
        <v>0.5</v>
      </c>
      <c r="C37" s="14" t="s">
        <v>25</v>
      </c>
      <c r="D37" s="14"/>
      <c r="E37" s="27"/>
      <c r="F37" s="19">
        <f>F36*$B$37</f>
        <v>0</v>
      </c>
      <c r="G37" s="27"/>
      <c r="H37" s="19">
        <f>H36*$B$37</f>
        <v>0</v>
      </c>
      <c r="I37" s="27"/>
      <c r="J37" s="19">
        <f>J36*$B$37</f>
        <v>0</v>
      </c>
      <c r="K37" s="27"/>
      <c r="L37" s="19">
        <f>L36*$B$37</f>
        <v>0</v>
      </c>
      <c r="M37" s="27"/>
      <c r="N37" s="19">
        <f>N36*$B$37</f>
        <v>0</v>
      </c>
      <c r="O37" s="27"/>
      <c r="P37" s="19">
        <f>P36*$B$37</f>
        <v>0</v>
      </c>
      <c r="Q37" s="12">
        <f>SUM(E37:P37)</f>
        <v>0</v>
      </c>
    </row>
    <row r="38" spans="1:17" ht="12" customHeight="1">
      <c r="A38" s="174" t="s">
        <v>48</v>
      </c>
      <c r="B38" s="174"/>
      <c r="C38" s="174"/>
      <c r="D38" s="106"/>
      <c r="E38" s="18">
        <f>SUM(E31:E37)</f>
        <v>0</v>
      </c>
      <c r="F38" s="18">
        <f aca="true" t="shared" si="3" ref="F38:P38">SUM(F31:F37)-F36</f>
        <v>0</v>
      </c>
      <c r="G38" s="18">
        <f t="shared" si="3"/>
        <v>0</v>
      </c>
      <c r="H38" s="18">
        <f t="shared" si="3"/>
        <v>0</v>
      </c>
      <c r="I38" s="18">
        <f t="shared" si="3"/>
        <v>0</v>
      </c>
      <c r="J38" s="18">
        <f t="shared" si="3"/>
        <v>0</v>
      </c>
      <c r="K38" s="18">
        <f t="shared" si="3"/>
        <v>0</v>
      </c>
      <c r="L38" s="18">
        <f t="shared" si="3"/>
        <v>0</v>
      </c>
      <c r="M38" s="18">
        <f t="shared" si="3"/>
        <v>0</v>
      </c>
      <c r="N38" s="18">
        <f t="shared" si="3"/>
        <v>0</v>
      </c>
      <c r="O38" s="18">
        <f t="shared" si="3"/>
        <v>0</v>
      </c>
      <c r="P38" s="18">
        <f t="shared" si="3"/>
        <v>0</v>
      </c>
      <c r="Q38" s="12">
        <f>SUM(E38:P38)</f>
        <v>0</v>
      </c>
    </row>
    <row r="39" spans="1:17" ht="9" customHeight="1">
      <c r="A39" s="150"/>
      <c r="B39" s="150"/>
      <c r="C39" s="150"/>
      <c r="D39" s="150"/>
      <c r="E39" s="151"/>
      <c r="F39" s="151"/>
      <c r="G39" s="151"/>
      <c r="H39" s="151"/>
      <c r="I39" s="151"/>
      <c r="J39" s="151"/>
      <c r="K39" s="151"/>
      <c r="L39" s="151"/>
      <c r="M39" s="151"/>
      <c r="N39" s="151"/>
      <c r="O39" s="151"/>
      <c r="P39" s="151"/>
      <c r="Q39" s="151"/>
    </row>
    <row r="40" spans="1:17" ht="12" customHeight="1">
      <c r="A40" s="144" t="s">
        <v>26</v>
      </c>
      <c r="B40" s="145"/>
      <c r="C40" s="146"/>
      <c r="D40" s="108"/>
      <c r="E40" s="178"/>
      <c r="F40" s="179"/>
      <c r="G40" s="179"/>
      <c r="H40" s="179"/>
      <c r="I40" s="179"/>
      <c r="J40" s="179"/>
      <c r="K40" s="179"/>
      <c r="L40" s="179"/>
      <c r="M40" s="179"/>
      <c r="N40" s="179"/>
      <c r="O40" s="179"/>
      <c r="P40" s="179"/>
      <c r="Q40" s="180"/>
    </row>
    <row r="41" spans="1:17" ht="12" customHeight="1">
      <c r="A41" s="152" t="s">
        <v>27</v>
      </c>
      <c r="B41" s="153"/>
      <c r="C41" s="154"/>
      <c r="D41" s="104"/>
      <c r="E41" s="20"/>
      <c r="F41" s="21"/>
      <c r="G41" s="20"/>
      <c r="H41" s="21"/>
      <c r="I41" s="20"/>
      <c r="J41" s="21"/>
      <c r="K41" s="20"/>
      <c r="L41" s="21"/>
      <c r="M41" s="20"/>
      <c r="N41" s="21"/>
      <c r="O41" s="20"/>
      <c r="P41" s="21"/>
      <c r="Q41" s="12">
        <f aca="true" t="shared" si="4" ref="Q41:Q46">SUM(E41:P41)</f>
        <v>0</v>
      </c>
    </row>
    <row r="42" spans="1:17" ht="12" customHeight="1">
      <c r="A42" s="200" t="s">
        <v>28</v>
      </c>
      <c r="B42" s="194"/>
      <c r="C42" s="111"/>
      <c r="D42" s="38"/>
      <c r="E42" s="20"/>
      <c r="F42" s="21"/>
      <c r="G42" s="20"/>
      <c r="H42" s="21"/>
      <c r="I42" s="20"/>
      <c r="J42" s="21"/>
      <c r="K42" s="20"/>
      <c r="L42" s="21"/>
      <c r="M42" s="20"/>
      <c r="N42" s="21"/>
      <c r="O42" s="20"/>
      <c r="P42" s="21"/>
      <c r="Q42" s="12">
        <f t="shared" si="4"/>
        <v>0</v>
      </c>
    </row>
    <row r="43" spans="1:17" ht="12" customHeight="1">
      <c r="A43" s="193" t="s">
        <v>28</v>
      </c>
      <c r="B43" s="194"/>
      <c r="C43" s="112"/>
      <c r="D43" s="38"/>
      <c r="E43" s="20"/>
      <c r="F43" s="21"/>
      <c r="G43" s="20"/>
      <c r="H43" s="21"/>
      <c r="I43" s="20"/>
      <c r="J43" s="21"/>
      <c r="K43" s="20"/>
      <c r="L43" s="21"/>
      <c r="M43" s="20"/>
      <c r="N43" s="21"/>
      <c r="O43" s="20"/>
      <c r="P43" s="21"/>
      <c r="Q43" s="12">
        <f t="shared" si="4"/>
        <v>0</v>
      </c>
    </row>
    <row r="44" spans="1:17" ht="12" customHeight="1">
      <c r="A44" s="147" t="s">
        <v>29</v>
      </c>
      <c r="B44" s="148"/>
      <c r="C44" s="149"/>
      <c r="D44" s="109"/>
      <c r="E44" s="18">
        <f>SUM(E41:E43)</f>
        <v>0</v>
      </c>
      <c r="F44" s="18">
        <f aca="true" t="shared" si="5" ref="F44:P44">SUM(F41:F43)</f>
        <v>0</v>
      </c>
      <c r="G44" s="18">
        <f t="shared" si="5"/>
        <v>0</v>
      </c>
      <c r="H44" s="18">
        <f t="shared" si="5"/>
        <v>0</v>
      </c>
      <c r="I44" s="18">
        <f t="shared" si="5"/>
        <v>0</v>
      </c>
      <c r="J44" s="18">
        <f t="shared" si="5"/>
        <v>0</v>
      </c>
      <c r="K44" s="18">
        <f t="shared" si="5"/>
        <v>0</v>
      </c>
      <c r="L44" s="18">
        <f t="shared" si="5"/>
        <v>0</v>
      </c>
      <c r="M44" s="18">
        <f t="shared" si="5"/>
        <v>0</v>
      </c>
      <c r="N44" s="18">
        <f t="shared" si="5"/>
        <v>0</v>
      </c>
      <c r="O44" s="18">
        <f t="shared" si="5"/>
        <v>0</v>
      </c>
      <c r="P44" s="18">
        <f t="shared" si="5"/>
        <v>0</v>
      </c>
      <c r="Q44" s="12">
        <f t="shared" si="4"/>
        <v>0</v>
      </c>
    </row>
    <row r="45" spans="1:17" ht="12" customHeight="1">
      <c r="A45" s="268"/>
      <c r="B45" s="269"/>
      <c r="C45" s="37"/>
      <c r="D45" s="37"/>
      <c r="E45" s="18"/>
      <c r="F45" s="196"/>
      <c r="G45" s="197"/>
      <c r="H45" s="197"/>
      <c r="I45" s="197"/>
      <c r="J45" s="197"/>
      <c r="K45" s="197"/>
      <c r="L45" s="197"/>
      <c r="M45" s="197"/>
      <c r="N45" s="197"/>
      <c r="O45" s="197"/>
      <c r="P45" s="198"/>
      <c r="Q45" s="12">
        <f t="shared" si="4"/>
        <v>0</v>
      </c>
    </row>
    <row r="46" spans="1:17" ht="12" customHeight="1">
      <c r="A46" s="164" t="s">
        <v>30</v>
      </c>
      <c r="B46" s="165"/>
      <c r="C46" s="165"/>
      <c r="D46" s="105"/>
      <c r="E46" s="18">
        <f aca="true" t="shared" si="6" ref="E46:P46">SUM(E17,E23,E28,E38,E44,E45)</f>
        <v>0</v>
      </c>
      <c r="F46" s="18">
        <f t="shared" si="6"/>
        <v>0</v>
      </c>
      <c r="G46" s="18">
        <f t="shared" si="6"/>
        <v>0</v>
      </c>
      <c r="H46" s="18">
        <f t="shared" si="6"/>
        <v>0</v>
      </c>
      <c r="I46" s="18">
        <f t="shared" si="6"/>
        <v>0</v>
      </c>
      <c r="J46" s="18">
        <f t="shared" si="6"/>
        <v>0</v>
      </c>
      <c r="K46" s="18">
        <f t="shared" si="6"/>
        <v>0</v>
      </c>
      <c r="L46" s="18">
        <f t="shared" si="6"/>
        <v>0</v>
      </c>
      <c r="M46" s="18">
        <f t="shared" si="6"/>
        <v>0</v>
      </c>
      <c r="N46" s="18">
        <f t="shared" si="6"/>
        <v>0</v>
      </c>
      <c r="O46" s="18">
        <f t="shared" si="6"/>
        <v>0</v>
      </c>
      <c r="P46" s="18">
        <f t="shared" si="6"/>
        <v>0</v>
      </c>
      <c r="Q46" s="12">
        <f t="shared" si="4"/>
        <v>0</v>
      </c>
    </row>
    <row r="47" spans="1:17" ht="3" customHeight="1">
      <c r="A47" s="172"/>
      <c r="B47" s="172"/>
      <c r="C47" s="172"/>
      <c r="D47" s="172"/>
      <c r="E47" s="172"/>
      <c r="F47" s="172"/>
      <c r="G47" s="172"/>
      <c r="H47" s="172"/>
      <c r="I47" s="172"/>
      <c r="J47" s="172"/>
      <c r="K47" s="172"/>
      <c r="L47" s="172"/>
      <c r="M47" s="172"/>
      <c r="N47" s="172"/>
      <c r="O47" s="172"/>
      <c r="P47" s="172"/>
      <c r="Q47" s="199"/>
    </row>
    <row r="48" spans="1:17" ht="2.25" customHeight="1">
      <c r="A48" s="172"/>
      <c r="B48" s="172"/>
      <c r="C48" s="172"/>
      <c r="D48" s="172"/>
      <c r="E48" s="172"/>
      <c r="F48" s="172"/>
      <c r="G48" s="172"/>
      <c r="H48" s="172"/>
      <c r="I48" s="172"/>
      <c r="J48" s="172"/>
      <c r="K48" s="173"/>
      <c r="L48" s="173"/>
      <c r="M48" s="173"/>
      <c r="N48" s="173"/>
      <c r="O48" s="173"/>
      <c r="P48" s="173"/>
      <c r="Q48" s="173"/>
    </row>
    <row r="49" spans="1:17" ht="16.5" customHeight="1">
      <c r="A49" s="212" t="s">
        <v>40</v>
      </c>
      <c r="B49" s="213"/>
      <c r="C49" s="213"/>
      <c r="D49" s="213"/>
      <c r="E49" s="213"/>
      <c r="F49" s="213"/>
      <c r="G49" s="213"/>
      <c r="H49" s="213"/>
      <c r="I49" s="213"/>
      <c r="J49" s="213"/>
      <c r="K49" s="214"/>
      <c r="L49" s="181" t="s">
        <v>80</v>
      </c>
      <c r="M49" s="182"/>
      <c r="N49" s="182"/>
      <c r="O49" s="182"/>
      <c r="P49" s="183"/>
      <c r="Q49" s="1">
        <f>SUM(C45,E46,G46,I46,K46,M46,O46)</f>
        <v>0</v>
      </c>
    </row>
    <row r="50" spans="1:17" ht="2.25" customHeight="1">
      <c r="A50" s="184"/>
      <c r="B50" s="185"/>
      <c r="C50" s="185"/>
      <c r="D50" s="185"/>
      <c r="E50" s="185"/>
      <c r="F50" s="185"/>
      <c r="G50" s="185"/>
      <c r="H50" s="185"/>
      <c r="I50" s="185"/>
      <c r="J50" s="185"/>
      <c r="K50" s="186"/>
      <c r="L50" s="172"/>
      <c r="M50" s="173"/>
      <c r="N50" s="173"/>
      <c r="O50" s="173"/>
      <c r="P50" s="173"/>
      <c r="Q50" s="173"/>
    </row>
    <row r="51" spans="1:17" ht="16.5" customHeight="1">
      <c r="A51" s="187"/>
      <c r="B51" s="185"/>
      <c r="C51" s="185"/>
      <c r="D51" s="185"/>
      <c r="E51" s="185"/>
      <c r="F51" s="185"/>
      <c r="G51" s="185"/>
      <c r="H51" s="185"/>
      <c r="I51" s="185"/>
      <c r="J51" s="185"/>
      <c r="K51" s="186"/>
      <c r="L51" s="181" t="s">
        <v>41</v>
      </c>
      <c r="M51" s="182"/>
      <c r="N51" s="182"/>
      <c r="O51" s="182"/>
      <c r="P51" s="183"/>
      <c r="Q51" s="2"/>
    </row>
    <row r="52" spans="1:17" ht="3" customHeight="1">
      <c r="A52" s="187"/>
      <c r="B52" s="185"/>
      <c r="C52" s="185"/>
      <c r="D52" s="185"/>
      <c r="E52" s="185"/>
      <c r="F52" s="185"/>
      <c r="G52" s="185"/>
      <c r="H52" s="185"/>
      <c r="I52" s="185"/>
      <c r="J52" s="185"/>
      <c r="K52" s="186"/>
      <c r="L52" s="173"/>
      <c r="M52" s="173"/>
      <c r="N52" s="173"/>
      <c r="O52" s="173"/>
      <c r="P52" s="173"/>
      <c r="Q52" s="173"/>
    </row>
    <row r="53" spans="1:17" ht="15.75" customHeight="1">
      <c r="A53" s="187"/>
      <c r="B53" s="185"/>
      <c r="C53" s="185"/>
      <c r="D53" s="185"/>
      <c r="E53" s="185"/>
      <c r="F53" s="185"/>
      <c r="G53" s="185"/>
      <c r="H53" s="185"/>
      <c r="I53" s="185"/>
      <c r="J53" s="185"/>
      <c r="K53" s="186"/>
      <c r="L53" s="181" t="s">
        <v>59</v>
      </c>
      <c r="M53" s="182"/>
      <c r="N53" s="182"/>
      <c r="O53" s="182"/>
      <c r="P53" s="183"/>
      <c r="Q53" s="3">
        <f>((Q46-(Q49+Q51)))</f>
        <v>0</v>
      </c>
    </row>
    <row r="54" spans="1:17" ht="3.75" customHeight="1">
      <c r="A54" s="187"/>
      <c r="B54" s="185"/>
      <c r="C54" s="185"/>
      <c r="D54" s="185"/>
      <c r="E54" s="185"/>
      <c r="F54" s="185"/>
      <c r="G54" s="185"/>
      <c r="H54" s="185"/>
      <c r="I54" s="185"/>
      <c r="J54" s="185"/>
      <c r="K54" s="186"/>
      <c r="L54" s="28"/>
      <c r="M54" s="29"/>
      <c r="N54" s="29"/>
      <c r="O54" s="29"/>
      <c r="P54" s="32"/>
      <c r="Q54" s="33"/>
    </row>
    <row r="55" spans="1:17" ht="15" customHeight="1">
      <c r="A55" s="187"/>
      <c r="B55" s="185"/>
      <c r="C55" s="185"/>
      <c r="D55" s="185"/>
      <c r="E55" s="185"/>
      <c r="F55" s="185"/>
      <c r="G55" s="185"/>
      <c r="H55" s="185"/>
      <c r="I55" s="185"/>
      <c r="J55" s="185"/>
      <c r="K55" s="186"/>
      <c r="L55" s="273" t="s">
        <v>73</v>
      </c>
      <c r="M55" s="274"/>
      <c r="N55" s="274"/>
      <c r="O55" s="274"/>
      <c r="P55" s="275"/>
      <c r="Q55" s="3"/>
    </row>
    <row r="56" spans="1:17" ht="3" customHeight="1">
      <c r="A56" s="187"/>
      <c r="B56" s="185"/>
      <c r="C56" s="185"/>
      <c r="D56" s="185"/>
      <c r="E56" s="185"/>
      <c r="F56" s="185"/>
      <c r="G56" s="185"/>
      <c r="H56" s="185"/>
      <c r="I56" s="185"/>
      <c r="J56" s="185"/>
      <c r="K56" s="186"/>
      <c r="L56" s="28"/>
      <c r="M56" s="29"/>
      <c r="N56" s="29"/>
      <c r="O56" s="29"/>
      <c r="P56" s="32"/>
      <c r="Q56" s="33"/>
    </row>
    <row r="57" spans="1:17" ht="16.5" customHeight="1">
      <c r="A57" s="188"/>
      <c r="B57" s="189"/>
      <c r="C57" s="189"/>
      <c r="D57" s="189"/>
      <c r="E57" s="189"/>
      <c r="F57" s="189"/>
      <c r="G57" s="189"/>
      <c r="H57" s="189"/>
      <c r="I57" s="189"/>
      <c r="J57" s="189"/>
      <c r="K57" s="190"/>
      <c r="L57" s="181" t="s">
        <v>42</v>
      </c>
      <c r="M57" s="182"/>
      <c r="N57" s="182"/>
      <c r="O57" s="182"/>
      <c r="P57" s="183"/>
      <c r="Q57" s="3" t="str">
        <f>IF(Q53&lt;0,Q53*-1,"0")</f>
        <v>0</v>
      </c>
    </row>
    <row r="58" spans="1:17" ht="3.75" customHeight="1">
      <c r="A58" s="172"/>
      <c r="B58" s="172"/>
      <c r="C58" s="172"/>
      <c r="D58" s="172"/>
      <c r="E58" s="172"/>
      <c r="F58" s="172"/>
      <c r="G58" s="172"/>
      <c r="H58" s="172"/>
      <c r="I58" s="172"/>
      <c r="J58" s="172"/>
      <c r="K58" s="240"/>
      <c r="L58" s="240"/>
      <c r="M58" s="240"/>
      <c r="N58" s="240"/>
      <c r="O58" s="240"/>
      <c r="P58" s="240"/>
      <c r="Q58" s="240"/>
    </row>
    <row r="59" spans="1:17" s="10" customFormat="1" ht="15.75" customHeight="1">
      <c r="A59" s="181" t="s">
        <v>43</v>
      </c>
      <c r="B59" s="240"/>
      <c r="C59" s="240"/>
      <c r="D59" s="240"/>
      <c r="E59" s="240"/>
      <c r="F59" s="240"/>
      <c r="G59" s="240"/>
      <c r="H59" s="240"/>
      <c r="I59" s="240"/>
      <c r="J59" s="240"/>
      <c r="K59" s="240"/>
      <c r="L59" s="240"/>
      <c r="M59" s="240"/>
      <c r="N59" s="240"/>
      <c r="O59" s="240"/>
      <c r="P59" s="289"/>
      <c r="Q59" s="4" t="str">
        <f>IF(Q53&gt;0,Q53,"0")</f>
        <v>0</v>
      </c>
    </row>
    <row r="60" spans="1:17" ht="3" customHeight="1">
      <c r="A60" s="270"/>
      <c r="B60" s="270"/>
      <c r="C60" s="270"/>
      <c r="D60" s="270"/>
      <c r="E60" s="270"/>
      <c r="F60" s="270"/>
      <c r="G60" s="270"/>
      <c r="H60" s="270"/>
      <c r="I60" s="270"/>
      <c r="J60" s="270"/>
      <c r="K60" s="271"/>
      <c r="L60" s="271"/>
      <c r="M60" s="271"/>
      <c r="N60" s="271"/>
      <c r="O60" s="271"/>
      <c r="P60" s="271"/>
      <c r="Q60" s="272"/>
    </row>
    <row r="61" spans="1:17" ht="17.25" customHeight="1">
      <c r="A61" s="212" t="s">
        <v>44</v>
      </c>
      <c r="B61" s="241"/>
      <c r="C61" s="241"/>
      <c r="D61" s="241"/>
      <c r="E61" s="241"/>
      <c r="F61" s="241"/>
      <c r="G61" s="241"/>
      <c r="H61" s="242" t="s">
        <v>0</v>
      </c>
      <c r="I61" s="243"/>
      <c r="J61" s="244" t="s">
        <v>45</v>
      </c>
      <c r="K61" s="241"/>
      <c r="L61" s="241"/>
      <c r="M61" s="241"/>
      <c r="N61" s="241"/>
      <c r="O61" s="241"/>
      <c r="P61" s="241"/>
      <c r="Q61" s="15" t="s">
        <v>0</v>
      </c>
    </row>
    <row r="62" spans="1:17" ht="12" customHeight="1">
      <c r="A62" s="248"/>
      <c r="B62" s="191"/>
      <c r="C62" s="191"/>
      <c r="D62" s="191"/>
      <c r="E62" s="191"/>
      <c r="F62" s="191"/>
      <c r="G62" s="191"/>
      <c r="H62" s="249"/>
      <c r="I62" s="192"/>
      <c r="J62" s="169"/>
      <c r="K62" s="170"/>
      <c r="L62" s="170"/>
      <c r="M62" s="170"/>
      <c r="N62" s="170"/>
      <c r="O62" s="170"/>
      <c r="P62" s="170"/>
      <c r="Q62" s="171"/>
    </row>
    <row r="63" spans="1:17" ht="17.25" customHeight="1">
      <c r="A63" s="244" t="s">
        <v>46</v>
      </c>
      <c r="B63" s="245"/>
      <c r="C63" s="245"/>
      <c r="D63" s="245"/>
      <c r="E63" s="245"/>
      <c r="F63" s="245"/>
      <c r="G63" s="245"/>
      <c r="H63" s="246" t="s">
        <v>0</v>
      </c>
      <c r="I63" s="247"/>
      <c r="J63" s="244" t="s">
        <v>47</v>
      </c>
      <c r="K63" s="250"/>
      <c r="L63" s="250"/>
      <c r="M63" s="250"/>
      <c r="N63" s="250"/>
      <c r="O63" s="250"/>
      <c r="P63" s="250"/>
      <c r="Q63" s="16" t="s">
        <v>0</v>
      </c>
    </row>
    <row r="64" spans="1:17" ht="12.75" customHeight="1">
      <c r="A64" s="248"/>
      <c r="B64" s="191"/>
      <c r="C64" s="191"/>
      <c r="D64" s="191"/>
      <c r="E64" s="191"/>
      <c r="F64" s="191"/>
      <c r="G64" s="191"/>
      <c r="H64" s="191"/>
      <c r="I64" s="192"/>
      <c r="J64" s="169"/>
      <c r="K64" s="170"/>
      <c r="L64" s="170"/>
      <c r="M64" s="170"/>
      <c r="N64" s="170"/>
      <c r="O64" s="170"/>
      <c r="P64" s="170"/>
      <c r="Q64" s="171"/>
    </row>
    <row r="65" spans="1:17" ht="9" customHeight="1">
      <c r="A65" s="162"/>
      <c r="B65" s="163"/>
      <c r="C65" s="163"/>
      <c r="D65" s="163"/>
      <c r="E65" s="163"/>
      <c r="F65" s="163"/>
      <c r="G65" s="163"/>
      <c r="H65" s="163"/>
      <c r="I65" s="163"/>
      <c r="J65" s="163"/>
      <c r="K65" s="163"/>
      <c r="L65" s="163"/>
      <c r="M65" s="163"/>
      <c r="N65" s="163"/>
      <c r="O65" s="163"/>
      <c r="P65" s="163"/>
      <c r="Q65" s="163"/>
    </row>
    <row r="66" spans="1:17" ht="12" customHeight="1">
      <c r="A66" s="159" t="s">
        <v>49</v>
      </c>
      <c r="B66" s="160"/>
      <c r="C66" s="160"/>
      <c r="D66" s="160"/>
      <c r="E66" s="160"/>
      <c r="F66" s="160"/>
      <c r="G66" s="160"/>
      <c r="H66" s="160"/>
      <c r="I66" s="160"/>
      <c r="J66" s="160"/>
      <c r="K66" s="160"/>
      <c r="L66" s="160"/>
      <c r="M66" s="160"/>
      <c r="N66" s="160"/>
      <c r="O66" s="160"/>
      <c r="P66" s="160"/>
      <c r="Q66" s="161"/>
    </row>
    <row r="67" spans="1:17" ht="24" customHeight="1">
      <c r="A67" s="251" t="s">
        <v>74</v>
      </c>
      <c r="B67" s="252"/>
      <c r="C67" s="252"/>
      <c r="D67" s="252"/>
      <c r="E67" s="252"/>
      <c r="F67" s="252"/>
      <c r="G67" s="252"/>
      <c r="H67" s="252"/>
      <c r="I67" s="252"/>
      <c r="J67" s="252"/>
      <c r="K67" s="252"/>
      <c r="L67" s="252"/>
      <c r="M67" s="252"/>
      <c r="N67" s="252"/>
      <c r="O67" s="252"/>
      <c r="P67" s="252"/>
      <c r="Q67" s="253"/>
    </row>
    <row r="68" spans="1:17" ht="12">
      <c r="A68" s="238"/>
      <c r="B68" s="239"/>
      <c r="C68" s="239"/>
      <c r="D68" s="239"/>
      <c r="E68" s="239"/>
      <c r="F68" s="239"/>
      <c r="G68" s="239"/>
      <c r="H68" s="239"/>
      <c r="I68" s="239"/>
      <c r="J68" s="239"/>
      <c r="K68" s="239"/>
      <c r="L68" s="239"/>
      <c r="M68" s="239"/>
      <c r="N68" s="239"/>
      <c r="O68" s="239"/>
      <c r="P68" s="239"/>
      <c r="Q68" s="239"/>
    </row>
    <row r="69" spans="1:17" ht="12">
      <c r="A69" s="240"/>
      <c r="B69" s="240"/>
      <c r="C69" s="240"/>
      <c r="D69" s="240"/>
      <c r="E69" s="240"/>
      <c r="F69" s="240"/>
      <c r="G69" s="240"/>
      <c r="H69" s="240"/>
      <c r="I69" s="240"/>
      <c r="J69" s="240"/>
      <c r="K69" s="240"/>
      <c r="L69" s="240"/>
      <c r="M69" s="240"/>
      <c r="N69" s="240"/>
      <c r="O69" s="240"/>
      <c r="P69" s="240"/>
      <c r="Q69" s="240"/>
    </row>
    <row r="70" spans="1:17" ht="15.75">
      <c r="A70" s="267" t="s">
        <v>78</v>
      </c>
      <c r="B70" s="267"/>
      <c r="C70" s="267"/>
      <c r="D70" s="267"/>
      <c r="E70" s="267"/>
      <c r="F70" s="267"/>
      <c r="G70" s="267"/>
      <c r="H70" s="267"/>
      <c r="I70" s="240"/>
      <c r="J70" s="240"/>
      <c r="K70" s="240"/>
      <c r="L70" s="240"/>
      <c r="M70" s="240"/>
      <c r="N70" s="240"/>
      <c r="O70" s="240"/>
      <c r="P70" s="240"/>
      <c r="Q70" s="240"/>
    </row>
    <row r="71" spans="1:17" ht="15.75">
      <c r="A71" s="41"/>
      <c r="B71" s="41"/>
      <c r="C71" s="41"/>
      <c r="D71" s="41"/>
      <c r="E71" s="41"/>
      <c r="F71" s="41"/>
      <c r="G71" s="41"/>
      <c r="H71" s="41"/>
      <c r="I71" s="31"/>
      <c r="J71" s="31"/>
      <c r="K71" s="31"/>
      <c r="L71" s="31"/>
      <c r="M71" s="31"/>
      <c r="N71" s="31"/>
      <c r="O71" s="31"/>
      <c r="P71" s="31"/>
      <c r="Q71" s="31"/>
    </row>
    <row r="72" spans="1:17" ht="16.5" thickBot="1">
      <c r="A72" s="41"/>
      <c r="B72" s="41"/>
      <c r="C72" s="41"/>
      <c r="D72" s="41"/>
      <c r="E72" s="41"/>
      <c r="F72" s="41"/>
      <c r="G72" s="41"/>
      <c r="H72" s="41"/>
      <c r="I72" s="31"/>
      <c r="J72" s="31"/>
      <c r="K72" s="31"/>
      <c r="L72" s="31"/>
      <c r="M72" s="31"/>
      <c r="N72" s="31"/>
      <c r="O72" s="31"/>
      <c r="P72" s="31"/>
      <c r="Q72" s="31"/>
    </row>
    <row r="73" spans="1:17" ht="21" customHeight="1" thickTop="1">
      <c r="A73" s="310" t="s">
        <v>87</v>
      </c>
      <c r="B73" s="311"/>
      <c r="C73" s="311"/>
      <c r="D73" s="311"/>
      <c r="E73" s="311"/>
      <c r="F73" s="311"/>
      <c r="G73" s="44"/>
      <c r="H73" s="44"/>
      <c r="I73" s="45"/>
      <c r="J73" s="45"/>
      <c r="K73" s="45"/>
      <c r="L73" s="45"/>
      <c r="M73" s="45"/>
      <c r="N73" s="45"/>
      <c r="O73" s="46"/>
      <c r="P73" s="43"/>
      <c r="Q73" s="43"/>
    </row>
    <row r="74" spans="1:17" ht="21" customHeight="1" thickBot="1">
      <c r="A74" s="50"/>
      <c r="B74" s="49"/>
      <c r="C74" s="49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51"/>
      <c r="P74" s="43"/>
      <c r="Q74" s="43"/>
    </row>
    <row r="75" spans="1:17" ht="15.75" thickBot="1">
      <c r="A75" s="262" t="s">
        <v>82</v>
      </c>
      <c r="B75" s="263"/>
      <c r="C75" s="263"/>
      <c r="D75" s="263"/>
      <c r="E75" s="263"/>
      <c r="F75" s="263"/>
      <c r="G75" s="263"/>
      <c r="H75" s="263"/>
      <c r="I75" s="263"/>
      <c r="J75" s="264" t="s">
        <v>52</v>
      </c>
      <c r="K75" s="265"/>
      <c r="L75" s="265"/>
      <c r="M75" s="265"/>
      <c r="N75" s="265"/>
      <c r="O75" s="266"/>
      <c r="P75" s="42"/>
      <c r="Q75" s="42"/>
    </row>
    <row r="76" spans="1:17" ht="15.75">
      <c r="A76" s="277"/>
      <c r="B76" s="278"/>
      <c r="C76" s="278"/>
      <c r="D76" s="278"/>
      <c r="E76" s="278"/>
      <c r="F76" s="278"/>
      <c r="G76" s="278"/>
      <c r="H76" s="278"/>
      <c r="I76" s="279"/>
      <c r="J76" s="280"/>
      <c r="K76" s="281"/>
      <c r="L76" s="281"/>
      <c r="M76" s="281"/>
      <c r="N76" s="281"/>
      <c r="O76" s="282"/>
      <c r="P76" s="42"/>
      <c r="Q76" s="42"/>
    </row>
    <row r="77" spans="1:17" ht="15.75">
      <c r="A77" s="296" t="s">
        <v>53</v>
      </c>
      <c r="B77" s="297"/>
      <c r="C77" s="297"/>
      <c r="D77" s="297"/>
      <c r="E77" s="297"/>
      <c r="F77" s="297"/>
      <c r="G77" s="298"/>
      <c r="H77" s="299"/>
      <c r="I77" s="300"/>
      <c r="J77" s="283"/>
      <c r="K77" s="284"/>
      <c r="L77" s="284"/>
      <c r="M77" s="284"/>
      <c r="N77" s="284"/>
      <c r="O77" s="285"/>
      <c r="P77" s="42"/>
      <c r="Q77" s="42"/>
    </row>
    <row r="78" spans="1:17" ht="15.75">
      <c r="A78" s="256" t="s">
        <v>54</v>
      </c>
      <c r="B78" s="261"/>
      <c r="C78" s="261"/>
      <c r="D78" s="261"/>
      <c r="E78" s="261"/>
      <c r="F78" s="261"/>
      <c r="G78" s="257"/>
      <c r="H78" s="258"/>
      <c r="I78" s="259"/>
      <c r="J78" s="283"/>
      <c r="K78" s="284"/>
      <c r="L78" s="284"/>
      <c r="M78" s="284"/>
      <c r="N78" s="284"/>
      <c r="O78" s="285"/>
      <c r="P78" s="42"/>
      <c r="Q78" s="42"/>
    </row>
    <row r="79" spans="1:17" ht="15.75">
      <c r="A79" s="256" t="s">
        <v>55</v>
      </c>
      <c r="B79" s="255"/>
      <c r="C79" s="255"/>
      <c r="D79" s="255"/>
      <c r="E79" s="255"/>
      <c r="F79" s="255"/>
      <c r="G79" s="257"/>
      <c r="H79" s="258"/>
      <c r="I79" s="259"/>
      <c r="J79" s="283"/>
      <c r="K79" s="284"/>
      <c r="L79" s="284"/>
      <c r="M79" s="284"/>
      <c r="N79" s="284"/>
      <c r="O79" s="285"/>
      <c r="P79" s="42"/>
      <c r="Q79" s="42"/>
    </row>
    <row r="80" spans="1:17" ht="15.75">
      <c r="A80" s="254" t="s">
        <v>56</v>
      </c>
      <c r="B80" s="255"/>
      <c r="C80" s="255"/>
      <c r="D80" s="255"/>
      <c r="E80" s="255"/>
      <c r="F80" s="255"/>
      <c r="G80" s="257"/>
      <c r="H80" s="258"/>
      <c r="I80" s="259"/>
      <c r="J80" s="283"/>
      <c r="K80" s="284"/>
      <c r="L80" s="284"/>
      <c r="M80" s="284"/>
      <c r="N80" s="284"/>
      <c r="O80" s="285"/>
      <c r="P80" s="42"/>
      <c r="Q80" s="42"/>
    </row>
    <row r="81" spans="1:17" ht="15.75">
      <c r="A81" s="260" t="s">
        <v>75</v>
      </c>
      <c r="B81" s="255"/>
      <c r="C81" s="47"/>
      <c r="D81" s="47"/>
      <c r="E81" s="114">
        <v>0.5</v>
      </c>
      <c r="F81" s="48" t="s">
        <v>76</v>
      </c>
      <c r="G81" s="312">
        <f>C81*$E$81</f>
        <v>0</v>
      </c>
      <c r="H81" s="313"/>
      <c r="I81" s="314"/>
      <c r="J81" s="283"/>
      <c r="K81" s="284"/>
      <c r="L81" s="284"/>
      <c r="M81" s="284"/>
      <c r="N81" s="284"/>
      <c r="O81" s="285"/>
      <c r="P81" s="42"/>
      <c r="Q81" s="42"/>
    </row>
    <row r="82" spans="1:17" ht="15.75">
      <c r="A82" s="254" t="s">
        <v>57</v>
      </c>
      <c r="B82" s="255"/>
      <c r="C82" s="255"/>
      <c r="D82" s="255"/>
      <c r="E82" s="255"/>
      <c r="F82" s="255"/>
      <c r="G82" s="292"/>
      <c r="H82" s="291"/>
      <c r="I82" s="293"/>
      <c r="J82" s="283"/>
      <c r="K82" s="284"/>
      <c r="L82" s="284"/>
      <c r="M82" s="284"/>
      <c r="N82" s="284"/>
      <c r="O82" s="285"/>
      <c r="P82" s="42"/>
      <c r="Q82" s="42"/>
    </row>
    <row r="83" spans="1:17" ht="15.75">
      <c r="A83" s="294"/>
      <c r="B83" s="291"/>
      <c r="C83" s="291"/>
      <c r="D83" s="291"/>
      <c r="E83" s="291"/>
      <c r="F83" s="291"/>
      <c r="G83" s="257"/>
      <c r="H83" s="258"/>
      <c r="I83" s="259"/>
      <c r="J83" s="283"/>
      <c r="K83" s="284"/>
      <c r="L83" s="284"/>
      <c r="M83" s="284"/>
      <c r="N83" s="284"/>
      <c r="O83" s="285"/>
      <c r="P83" s="42"/>
      <c r="Q83" s="42"/>
    </row>
    <row r="84" spans="1:17" ht="15.75">
      <c r="A84" s="290"/>
      <c r="B84" s="291"/>
      <c r="C84" s="291"/>
      <c r="D84" s="291"/>
      <c r="E84" s="291"/>
      <c r="F84" s="291"/>
      <c r="G84" s="291"/>
      <c r="H84" s="291"/>
      <c r="I84" s="293"/>
      <c r="J84" s="283"/>
      <c r="K84" s="284"/>
      <c r="L84" s="284"/>
      <c r="M84" s="284"/>
      <c r="N84" s="284"/>
      <c r="O84" s="285"/>
      <c r="P84" s="42"/>
      <c r="Q84" s="42"/>
    </row>
    <row r="85" spans="1:17" ht="15.75">
      <c r="A85" s="290"/>
      <c r="B85" s="291"/>
      <c r="C85" s="291"/>
      <c r="D85" s="291"/>
      <c r="E85" s="291"/>
      <c r="F85" s="291"/>
      <c r="G85" s="292"/>
      <c r="H85" s="291"/>
      <c r="I85" s="293"/>
      <c r="J85" s="283"/>
      <c r="K85" s="284"/>
      <c r="L85" s="284"/>
      <c r="M85" s="284"/>
      <c r="N85" s="284"/>
      <c r="O85" s="285"/>
      <c r="P85" s="42"/>
      <c r="Q85" s="42"/>
    </row>
    <row r="86" spans="1:17" ht="15.75">
      <c r="A86" s="294"/>
      <c r="B86" s="291"/>
      <c r="C86" s="291"/>
      <c r="D86" s="291"/>
      <c r="E86" s="291"/>
      <c r="F86" s="291"/>
      <c r="G86" s="257"/>
      <c r="H86" s="258"/>
      <c r="I86" s="259"/>
      <c r="J86" s="283"/>
      <c r="K86" s="284"/>
      <c r="L86" s="284"/>
      <c r="M86" s="284"/>
      <c r="N86" s="284"/>
      <c r="O86" s="285"/>
      <c r="P86" s="42"/>
      <c r="Q86" s="42"/>
    </row>
    <row r="87" spans="1:17" ht="16.5" thickBot="1">
      <c r="A87" s="315" t="s">
        <v>58</v>
      </c>
      <c r="B87" s="316"/>
      <c r="C87" s="316"/>
      <c r="D87" s="316"/>
      <c r="E87" s="316"/>
      <c r="F87" s="316"/>
      <c r="G87" s="317">
        <f>SUM(G77:I86)</f>
        <v>0</v>
      </c>
      <c r="H87" s="318"/>
      <c r="I87" s="319"/>
      <c r="J87" s="286"/>
      <c r="K87" s="287"/>
      <c r="L87" s="287"/>
      <c r="M87" s="287"/>
      <c r="N87" s="287"/>
      <c r="O87" s="288"/>
      <c r="P87" s="42"/>
      <c r="Q87" s="42"/>
    </row>
    <row r="88" spans="1:17" ht="25.5" customHeight="1" thickBot="1">
      <c r="A88" s="55"/>
      <c r="B88" s="56"/>
      <c r="C88" s="56"/>
      <c r="D88" s="56"/>
      <c r="E88" s="56"/>
      <c r="F88" s="56"/>
      <c r="G88" s="57"/>
      <c r="H88" s="58"/>
      <c r="I88" s="58"/>
      <c r="J88" s="59"/>
      <c r="K88" s="59"/>
      <c r="L88" s="59"/>
      <c r="M88" s="59"/>
      <c r="N88" s="59"/>
      <c r="O88" s="60"/>
      <c r="P88" s="42"/>
      <c r="Q88" s="42"/>
    </row>
    <row r="89" spans="1:17" ht="14.25" customHeight="1" thickBot="1">
      <c r="A89" s="54" t="s">
        <v>83</v>
      </c>
      <c r="B89" s="52"/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2"/>
      <c r="O89" s="53"/>
      <c r="P89" s="42"/>
      <c r="Q89" s="42"/>
    </row>
    <row r="90" spans="1:17" ht="12" customHeight="1">
      <c r="A90" s="301"/>
      <c r="B90" s="302"/>
      <c r="C90" s="302"/>
      <c r="D90" s="302"/>
      <c r="E90" s="302"/>
      <c r="F90" s="302"/>
      <c r="G90" s="302"/>
      <c r="H90" s="302"/>
      <c r="I90" s="302"/>
      <c r="J90" s="302"/>
      <c r="K90" s="302"/>
      <c r="L90" s="302"/>
      <c r="M90" s="302"/>
      <c r="N90" s="302"/>
      <c r="O90" s="303"/>
      <c r="P90" s="42"/>
      <c r="Q90" s="42"/>
    </row>
    <row r="91" spans="1:17" ht="12" customHeight="1">
      <c r="A91" s="304"/>
      <c r="B91" s="305"/>
      <c r="C91" s="305"/>
      <c r="D91" s="305"/>
      <c r="E91" s="305"/>
      <c r="F91" s="305"/>
      <c r="G91" s="305"/>
      <c r="H91" s="305"/>
      <c r="I91" s="305"/>
      <c r="J91" s="305"/>
      <c r="K91" s="305"/>
      <c r="L91" s="305"/>
      <c r="M91" s="305"/>
      <c r="N91" s="305"/>
      <c r="O91" s="306"/>
      <c r="P91" s="42"/>
      <c r="Q91" s="42"/>
    </row>
    <row r="92" spans="1:17" ht="12" customHeight="1">
      <c r="A92" s="304"/>
      <c r="B92" s="305"/>
      <c r="C92" s="305"/>
      <c r="D92" s="305"/>
      <c r="E92" s="305"/>
      <c r="F92" s="305"/>
      <c r="G92" s="305"/>
      <c r="H92" s="305"/>
      <c r="I92" s="305"/>
      <c r="J92" s="305"/>
      <c r="K92" s="305"/>
      <c r="L92" s="305"/>
      <c r="M92" s="305"/>
      <c r="N92" s="305"/>
      <c r="O92" s="306"/>
      <c r="P92" s="42"/>
      <c r="Q92" s="42"/>
    </row>
    <row r="93" spans="1:17" ht="12" customHeight="1">
      <c r="A93" s="304"/>
      <c r="B93" s="305"/>
      <c r="C93" s="305"/>
      <c r="D93" s="305"/>
      <c r="E93" s="305"/>
      <c r="F93" s="305"/>
      <c r="G93" s="305"/>
      <c r="H93" s="305"/>
      <c r="I93" s="305"/>
      <c r="J93" s="305"/>
      <c r="K93" s="305"/>
      <c r="L93" s="305"/>
      <c r="M93" s="305"/>
      <c r="N93" s="305"/>
      <c r="O93" s="306"/>
      <c r="P93" s="42"/>
      <c r="Q93" s="42"/>
    </row>
    <row r="94" spans="1:17" ht="12" customHeight="1">
      <c r="A94" s="304"/>
      <c r="B94" s="305"/>
      <c r="C94" s="305"/>
      <c r="D94" s="305"/>
      <c r="E94" s="305"/>
      <c r="F94" s="305"/>
      <c r="G94" s="305"/>
      <c r="H94" s="305"/>
      <c r="I94" s="305"/>
      <c r="J94" s="305"/>
      <c r="K94" s="305"/>
      <c r="L94" s="305"/>
      <c r="M94" s="305"/>
      <c r="N94" s="305"/>
      <c r="O94" s="306"/>
      <c r="P94" s="42"/>
      <c r="Q94" s="42"/>
    </row>
    <row r="95" spans="1:17" ht="12" customHeight="1">
      <c r="A95" s="304"/>
      <c r="B95" s="305"/>
      <c r="C95" s="305"/>
      <c r="D95" s="305"/>
      <c r="E95" s="305"/>
      <c r="F95" s="305"/>
      <c r="G95" s="305"/>
      <c r="H95" s="305"/>
      <c r="I95" s="305"/>
      <c r="J95" s="305"/>
      <c r="K95" s="305"/>
      <c r="L95" s="305"/>
      <c r="M95" s="305"/>
      <c r="N95" s="305"/>
      <c r="O95" s="306"/>
      <c r="P95" s="42"/>
      <c r="Q95" s="42"/>
    </row>
    <row r="96" spans="1:17" ht="12" customHeight="1">
      <c r="A96" s="304"/>
      <c r="B96" s="305"/>
      <c r="C96" s="305"/>
      <c r="D96" s="305"/>
      <c r="E96" s="305"/>
      <c r="F96" s="305"/>
      <c r="G96" s="305"/>
      <c r="H96" s="305"/>
      <c r="I96" s="305"/>
      <c r="J96" s="305"/>
      <c r="K96" s="305"/>
      <c r="L96" s="305"/>
      <c r="M96" s="305"/>
      <c r="N96" s="305"/>
      <c r="O96" s="306"/>
      <c r="P96" s="42"/>
      <c r="Q96" s="42"/>
    </row>
    <row r="97" spans="1:17" ht="12.75" customHeight="1">
      <c r="A97" s="304"/>
      <c r="B97" s="305"/>
      <c r="C97" s="305"/>
      <c r="D97" s="305"/>
      <c r="E97" s="305"/>
      <c r="F97" s="305"/>
      <c r="G97" s="305"/>
      <c r="H97" s="305"/>
      <c r="I97" s="305"/>
      <c r="J97" s="305"/>
      <c r="K97" s="305"/>
      <c r="L97" s="305"/>
      <c r="M97" s="305"/>
      <c r="N97" s="305"/>
      <c r="O97" s="306"/>
      <c r="P97" s="42"/>
      <c r="Q97" s="42"/>
    </row>
    <row r="98" spans="1:17" ht="12">
      <c r="A98" s="304"/>
      <c r="B98" s="305"/>
      <c r="C98" s="305"/>
      <c r="D98" s="305"/>
      <c r="E98" s="305"/>
      <c r="F98" s="305"/>
      <c r="G98" s="305"/>
      <c r="H98" s="305"/>
      <c r="I98" s="305"/>
      <c r="J98" s="305"/>
      <c r="K98" s="305"/>
      <c r="L98" s="305"/>
      <c r="M98" s="305"/>
      <c r="N98" s="305"/>
      <c r="O98" s="306"/>
      <c r="P98" s="42"/>
      <c r="Q98" s="42"/>
    </row>
    <row r="99" spans="1:17" ht="12">
      <c r="A99" s="304"/>
      <c r="B99" s="305"/>
      <c r="C99" s="305"/>
      <c r="D99" s="305"/>
      <c r="E99" s="305"/>
      <c r="F99" s="305"/>
      <c r="G99" s="305"/>
      <c r="H99" s="305"/>
      <c r="I99" s="305"/>
      <c r="J99" s="305"/>
      <c r="K99" s="305"/>
      <c r="L99" s="305"/>
      <c r="M99" s="305"/>
      <c r="N99" s="305"/>
      <c r="O99" s="306"/>
      <c r="P99" s="42"/>
      <c r="Q99" s="42"/>
    </row>
    <row r="100" spans="1:17" ht="12.75" thickBot="1">
      <c r="A100" s="307"/>
      <c r="B100" s="308"/>
      <c r="C100" s="308"/>
      <c r="D100" s="308"/>
      <c r="E100" s="308"/>
      <c r="F100" s="308"/>
      <c r="G100" s="308"/>
      <c r="H100" s="308"/>
      <c r="I100" s="308"/>
      <c r="J100" s="308"/>
      <c r="K100" s="308"/>
      <c r="L100" s="308"/>
      <c r="M100" s="308"/>
      <c r="N100" s="308"/>
      <c r="O100" s="309"/>
      <c r="P100" s="42"/>
      <c r="Q100" s="65">
        <v>41799</v>
      </c>
    </row>
    <row r="101" spans="5:15" ht="12"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</row>
  </sheetData>
  <sheetProtection password="CB5D" sheet="1"/>
  <mergeCells count="141">
    <mergeCell ref="G83:I83"/>
    <mergeCell ref="G85:I85"/>
    <mergeCell ref="A90:O100"/>
    <mergeCell ref="A73:F73"/>
    <mergeCell ref="G81:I81"/>
    <mergeCell ref="A87:F87"/>
    <mergeCell ref="G87:I87"/>
    <mergeCell ref="G84:I84"/>
    <mergeCell ref="A85:F85"/>
    <mergeCell ref="A86:F86"/>
    <mergeCell ref="G86:I86"/>
    <mergeCell ref="A84:F84"/>
    <mergeCell ref="G82:I82"/>
    <mergeCell ref="A83:F83"/>
    <mergeCell ref="A1:Q1"/>
    <mergeCell ref="A77:F77"/>
    <mergeCell ref="G77:I77"/>
    <mergeCell ref="A31:C31"/>
    <mergeCell ref="A32:C32"/>
    <mergeCell ref="A44:C44"/>
    <mergeCell ref="A40:C40"/>
    <mergeCell ref="A41:C41"/>
    <mergeCell ref="A34:C34"/>
    <mergeCell ref="A30:C30"/>
    <mergeCell ref="A76:I76"/>
    <mergeCell ref="J76:O87"/>
    <mergeCell ref="A59:P59"/>
    <mergeCell ref="A58:Q58"/>
    <mergeCell ref="L57:P57"/>
    <mergeCell ref="A39:Q39"/>
    <mergeCell ref="A75:I75"/>
    <mergeCell ref="J75:O75"/>
    <mergeCell ref="I70:Q70"/>
    <mergeCell ref="A70:H70"/>
    <mergeCell ref="A36:C36"/>
    <mergeCell ref="G80:I80"/>
    <mergeCell ref="A45:B45"/>
    <mergeCell ref="J61:P61"/>
    <mergeCell ref="A60:Q60"/>
    <mergeCell ref="L55:P55"/>
    <mergeCell ref="A82:F82"/>
    <mergeCell ref="A79:F79"/>
    <mergeCell ref="G79:I79"/>
    <mergeCell ref="A80:F80"/>
    <mergeCell ref="A81:B81"/>
    <mergeCell ref="A78:F78"/>
    <mergeCell ref="G78:I78"/>
    <mergeCell ref="A68:Q69"/>
    <mergeCell ref="A61:G61"/>
    <mergeCell ref="H61:I61"/>
    <mergeCell ref="A63:G63"/>
    <mergeCell ref="H63:I63"/>
    <mergeCell ref="A62:G62"/>
    <mergeCell ref="H62:I62"/>
    <mergeCell ref="J63:P63"/>
    <mergeCell ref="A64:G64"/>
    <mergeCell ref="A67:Q67"/>
    <mergeCell ref="P2:Q2"/>
    <mergeCell ref="N3:O3"/>
    <mergeCell ref="P3:Q3"/>
    <mergeCell ref="N2:O2"/>
    <mergeCell ref="K11:L11"/>
    <mergeCell ref="A6:E6"/>
    <mergeCell ref="A7:Q7"/>
    <mergeCell ref="A5:E5"/>
    <mergeCell ref="J8:M8"/>
    <mergeCell ref="A2:E2"/>
    <mergeCell ref="L52:Q52"/>
    <mergeCell ref="L49:P49"/>
    <mergeCell ref="A49:K49"/>
    <mergeCell ref="A4:Q4"/>
    <mergeCell ref="O11:P11"/>
    <mergeCell ref="M11:N11"/>
    <mergeCell ref="G11:H11"/>
    <mergeCell ref="I11:J11"/>
    <mergeCell ref="A11:C11"/>
    <mergeCell ref="F8:I8"/>
    <mergeCell ref="A12:C12"/>
    <mergeCell ref="E11:F11"/>
    <mergeCell ref="A28:C28"/>
    <mergeCell ref="J9:M9"/>
    <mergeCell ref="N8:Q8"/>
    <mergeCell ref="N9:Q9"/>
    <mergeCell ref="A10:Q10"/>
    <mergeCell ref="A14:C14"/>
    <mergeCell ref="A15:C15"/>
    <mergeCell ref="A16:C16"/>
    <mergeCell ref="H64:I64"/>
    <mergeCell ref="J64:Q64"/>
    <mergeCell ref="A35:C35"/>
    <mergeCell ref="A43:B43"/>
    <mergeCell ref="A13:Q13"/>
    <mergeCell ref="E14:Q14"/>
    <mergeCell ref="F45:P45"/>
    <mergeCell ref="A47:Q47"/>
    <mergeCell ref="A42:B42"/>
    <mergeCell ref="L51:P51"/>
    <mergeCell ref="J62:Q62"/>
    <mergeCell ref="A48:Q48"/>
    <mergeCell ref="A38:C38"/>
    <mergeCell ref="M30:N30"/>
    <mergeCell ref="I30:J30"/>
    <mergeCell ref="E30:F30"/>
    <mergeCell ref="E40:Q40"/>
    <mergeCell ref="L53:P53"/>
    <mergeCell ref="A50:K57"/>
    <mergeCell ref="L50:Q50"/>
    <mergeCell ref="A3:E3"/>
    <mergeCell ref="A27:C27"/>
    <mergeCell ref="A66:Q66"/>
    <mergeCell ref="A65:Q65"/>
    <mergeCell ref="A46:C46"/>
    <mergeCell ref="A33:C33"/>
    <mergeCell ref="E25:Q25"/>
    <mergeCell ref="A23:C23"/>
    <mergeCell ref="E19:Q19"/>
    <mergeCell ref="A20:C20"/>
    <mergeCell ref="A25:C25"/>
    <mergeCell ref="A17:C17"/>
    <mergeCell ref="A29:Q29"/>
    <mergeCell ref="A22:C22"/>
    <mergeCell ref="A24:Q24"/>
    <mergeCell ref="A26:C26"/>
    <mergeCell ref="A21:C21"/>
    <mergeCell ref="A18:Q18"/>
    <mergeCell ref="A19:C19"/>
    <mergeCell ref="F2:G2"/>
    <mergeCell ref="H2:I2"/>
    <mergeCell ref="F3:G3"/>
    <mergeCell ref="H3:I3"/>
    <mergeCell ref="F5:M5"/>
    <mergeCell ref="N5:O5"/>
    <mergeCell ref="J2:M2"/>
    <mergeCell ref="J3:M3"/>
    <mergeCell ref="P5:Q5"/>
    <mergeCell ref="F6:M6"/>
    <mergeCell ref="N6:O6"/>
    <mergeCell ref="P6:Q6"/>
    <mergeCell ref="A8:E8"/>
    <mergeCell ref="A9:E9"/>
    <mergeCell ref="F9:I9"/>
  </mergeCells>
  <hyperlinks>
    <hyperlink ref="E30" r:id="rId1" display="Airline Miles ="/>
    <hyperlink ref="I30" r:id="rId2" display="Rental Miles = "/>
  </hyperlinks>
  <printOptions/>
  <pageMargins left="0.25" right="0.25" top="0.32" bottom="0.03" header="0.17" footer="0.21"/>
  <pageSetup horizontalDpi="600" verticalDpi="600" orientation="portrait" r:id="rId5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9"/>
  <sheetViews>
    <sheetView showZeros="0" zoomScalePageLayoutView="0" workbookViewId="0" topLeftCell="A2">
      <selection activeCell="A3" sqref="A3:I5"/>
    </sheetView>
  </sheetViews>
  <sheetFormatPr defaultColWidth="9.00390625" defaultRowHeight="15.75"/>
  <cols>
    <col min="3" max="3" width="9.25390625" style="0" customWidth="1"/>
  </cols>
  <sheetData>
    <row r="1" spans="1:9" ht="15.75">
      <c r="A1" s="320" t="s">
        <v>61</v>
      </c>
      <c r="B1" s="321"/>
      <c r="C1" s="321"/>
      <c r="D1" s="322" t="s">
        <v>0</v>
      </c>
      <c r="E1" s="323"/>
      <c r="F1" s="324"/>
      <c r="G1" s="322" t="s">
        <v>62</v>
      </c>
      <c r="H1" s="323"/>
      <c r="I1" s="324"/>
    </row>
    <row r="2" spans="1:9" ht="23.25" customHeight="1" thickBot="1">
      <c r="A2" s="325" t="s">
        <v>63</v>
      </c>
      <c r="B2" s="326"/>
      <c r="C2" s="326"/>
      <c r="D2" s="327">
        <f ca="1">TODAY()</f>
        <v>42508</v>
      </c>
      <c r="E2" s="328"/>
      <c r="F2" s="329"/>
      <c r="G2" s="330">
        <f>Sheet1!P3</f>
        <v>0</v>
      </c>
      <c r="H2" s="331"/>
      <c r="I2" s="332"/>
    </row>
    <row r="3" spans="1:9" ht="15.75">
      <c r="A3" s="333"/>
      <c r="B3" s="334"/>
      <c r="C3" s="334"/>
      <c r="D3" s="334"/>
      <c r="E3" s="334"/>
      <c r="F3" s="334"/>
      <c r="G3" s="334"/>
      <c r="H3" s="334"/>
      <c r="I3" s="334"/>
    </row>
    <row r="4" spans="1:9" ht="15.75">
      <c r="A4" s="334"/>
      <c r="B4" s="334"/>
      <c r="C4" s="334"/>
      <c r="D4" s="334"/>
      <c r="E4" s="334"/>
      <c r="F4" s="334"/>
      <c r="G4" s="334"/>
      <c r="H4" s="334"/>
      <c r="I4" s="334"/>
    </row>
    <row r="5" spans="1:9" ht="16.5" thickBot="1">
      <c r="A5" s="240"/>
      <c r="B5" s="240"/>
      <c r="C5" s="240"/>
      <c r="D5" s="240"/>
      <c r="E5" s="240"/>
      <c r="F5" s="240"/>
      <c r="G5" s="240"/>
      <c r="H5" s="240"/>
      <c r="I5" s="240"/>
    </row>
    <row r="6" spans="1:9" ht="15.75">
      <c r="A6" s="335" t="s">
        <v>64</v>
      </c>
      <c r="B6" s="323"/>
      <c r="C6" s="324"/>
      <c r="D6" s="335" t="s">
        <v>32</v>
      </c>
      <c r="E6" s="323"/>
      <c r="F6" s="324"/>
      <c r="G6" s="335" t="s">
        <v>65</v>
      </c>
      <c r="H6" s="323"/>
      <c r="I6" s="324"/>
    </row>
    <row r="7" spans="1:9" ht="15.75">
      <c r="A7" s="336">
        <f>Sheet1!G3</f>
        <v>0</v>
      </c>
      <c r="B7" s="337"/>
      <c r="C7" s="338"/>
      <c r="D7" s="336">
        <f>Sheet1!J3</f>
        <v>0</v>
      </c>
      <c r="E7" s="337"/>
      <c r="F7" s="338"/>
      <c r="G7" s="336">
        <f>Sheet1!J9</f>
        <v>0</v>
      </c>
      <c r="H7" s="337"/>
      <c r="I7" s="338"/>
    </row>
    <row r="8" spans="1:9" ht="16.5" customHeight="1" thickBot="1">
      <c r="A8" s="339"/>
      <c r="B8" s="331"/>
      <c r="C8" s="332"/>
      <c r="D8" s="339"/>
      <c r="E8" s="331"/>
      <c r="F8" s="332"/>
      <c r="G8" s="340">
        <f>Sheet1!N9</f>
        <v>0</v>
      </c>
      <c r="H8" s="331"/>
      <c r="I8" s="332"/>
    </row>
    <row r="9" s="240" customFormat="1" ht="16.5" customHeight="1">
      <c r="A9" s="345"/>
    </row>
    <row r="10" s="240" customFormat="1" ht="16.5" thickBot="1"/>
    <row r="11" spans="1:9" ht="15.75">
      <c r="A11" s="335" t="s">
        <v>34</v>
      </c>
      <c r="B11" s="323"/>
      <c r="C11" s="324"/>
      <c r="D11" s="335" t="s">
        <v>66</v>
      </c>
      <c r="E11" s="346"/>
      <c r="F11" s="347"/>
      <c r="G11" s="335" t="s">
        <v>35</v>
      </c>
      <c r="H11" s="346"/>
      <c r="I11" s="347"/>
    </row>
    <row r="12" spans="1:9" ht="15.75">
      <c r="A12" s="348">
        <f>Sheet1!A6</f>
        <v>0</v>
      </c>
      <c r="B12" s="349"/>
      <c r="C12" s="338"/>
      <c r="D12" s="350">
        <f>Sheet1!F6</f>
        <v>0</v>
      </c>
      <c r="E12" s="351"/>
      <c r="F12" s="352"/>
      <c r="G12" s="356">
        <f>Sheet1!O6</f>
        <v>0</v>
      </c>
      <c r="H12" s="349"/>
      <c r="I12" s="338"/>
    </row>
    <row r="13" spans="1:9" ht="18.75" customHeight="1" thickBot="1">
      <c r="A13" s="339"/>
      <c r="B13" s="331"/>
      <c r="C13" s="332"/>
      <c r="D13" s="353"/>
      <c r="E13" s="354"/>
      <c r="F13" s="355"/>
      <c r="G13" s="339"/>
      <c r="H13" s="331"/>
      <c r="I13" s="332"/>
    </row>
    <row r="14" spans="1:9" s="240" customFormat="1" ht="18.75" customHeight="1">
      <c r="A14" s="345"/>
      <c r="B14" s="345"/>
      <c r="C14" s="345"/>
      <c r="D14" s="345"/>
      <c r="E14" s="345"/>
      <c r="F14" s="345"/>
      <c r="G14" s="345"/>
      <c r="H14" s="345"/>
      <c r="I14" s="345"/>
    </row>
    <row r="15" s="240" customFormat="1" ht="16.5" thickBot="1"/>
    <row r="16" spans="1:9" ht="15.75">
      <c r="A16" s="335" t="s">
        <v>36</v>
      </c>
      <c r="B16" s="346"/>
      <c r="C16" s="347"/>
      <c r="D16" s="335" t="s">
        <v>67</v>
      </c>
      <c r="E16" s="346"/>
      <c r="F16" s="346"/>
      <c r="G16" s="357"/>
      <c r="H16" s="357"/>
      <c r="I16" s="358"/>
    </row>
    <row r="17" spans="1:9" ht="15.75">
      <c r="A17" s="359">
        <f>Sheet1!C9</f>
        <v>0</v>
      </c>
      <c r="B17" s="360"/>
      <c r="C17" s="361"/>
      <c r="D17" s="365"/>
      <c r="E17" s="366"/>
      <c r="F17" s="366"/>
      <c r="G17" s="366"/>
      <c r="H17" s="366"/>
      <c r="I17" s="367"/>
    </row>
    <row r="18" spans="1:9" ht="16.5" thickBot="1">
      <c r="A18" s="362"/>
      <c r="B18" s="363"/>
      <c r="C18" s="364"/>
      <c r="D18" s="368"/>
      <c r="E18" s="369"/>
      <c r="F18" s="369"/>
      <c r="G18" s="369"/>
      <c r="H18" s="369"/>
      <c r="I18" s="370"/>
    </row>
    <row r="19" spans="1:9" s="31" customFormat="1" ht="15.75">
      <c r="A19" s="341" t="s">
        <v>68</v>
      </c>
      <c r="B19" s="342"/>
      <c r="C19" s="342"/>
      <c r="D19" s="342"/>
      <c r="E19" s="342"/>
      <c r="F19" s="342"/>
      <c r="G19" s="342"/>
      <c r="H19" s="342"/>
      <c r="I19" s="342"/>
    </row>
    <row r="20" spans="1:9" s="31" customFormat="1" ht="15.75">
      <c r="A20" s="343"/>
      <c r="B20" s="343"/>
      <c r="C20" s="343"/>
      <c r="D20" s="343"/>
      <c r="E20" s="343"/>
      <c r="F20" s="343"/>
      <c r="G20" s="343"/>
      <c r="H20" s="343"/>
      <c r="I20" s="343"/>
    </row>
    <row r="21" spans="1:9" s="31" customFormat="1" ht="12.75" customHeight="1" thickBot="1">
      <c r="A21" s="344"/>
      <c r="B21" s="344"/>
      <c r="C21" s="344"/>
      <c r="D21" s="344"/>
      <c r="E21" s="344"/>
      <c r="F21" s="344"/>
      <c r="G21" s="344"/>
      <c r="H21" s="344"/>
      <c r="I21" s="344"/>
    </row>
    <row r="22" spans="1:9" ht="15.75">
      <c r="A22" s="335" t="s">
        <v>69</v>
      </c>
      <c r="B22" s="323"/>
      <c r="C22" s="324"/>
      <c r="D22" s="335" t="s">
        <v>70</v>
      </c>
      <c r="E22" s="375"/>
      <c r="F22" s="375"/>
      <c r="G22" s="375"/>
      <c r="H22" s="375"/>
      <c r="I22" s="376"/>
    </row>
    <row r="23" spans="1:9" ht="15.75">
      <c r="A23" s="348"/>
      <c r="B23" s="349"/>
      <c r="C23" s="338"/>
      <c r="D23" s="348"/>
      <c r="E23" s="349"/>
      <c r="F23" s="349"/>
      <c r="G23" s="349"/>
      <c r="H23" s="349"/>
      <c r="I23" s="338"/>
    </row>
    <row r="24" spans="1:9" ht="16.5" thickBot="1">
      <c r="A24" s="339"/>
      <c r="B24" s="331"/>
      <c r="C24" s="332"/>
      <c r="D24" s="339"/>
      <c r="E24" s="331"/>
      <c r="F24" s="331"/>
      <c r="G24" s="331"/>
      <c r="H24" s="331"/>
      <c r="I24" s="332"/>
    </row>
    <row r="25" s="240" customFormat="1" ht="15.75">
      <c r="A25" s="377"/>
    </row>
    <row r="26" s="240" customFormat="1" ht="16.5" thickBot="1"/>
    <row r="27" spans="1:9" ht="15.75">
      <c r="A27" s="335" t="s">
        <v>71</v>
      </c>
      <c r="B27" s="346"/>
      <c r="C27" s="346"/>
      <c r="D27" s="346"/>
      <c r="E27" s="395"/>
      <c r="F27" s="236" t="s">
        <v>52</v>
      </c>
      <c r="G27" s="237"/>
      <c r="H27" s="237"/>
      <c r="I27" s="395"/>
    </row>
    <row r="28" spans="1:9" ht="15.75">
      <c r="A28" s="382"/>
      <c r="B28" s="240"/>
      <c r="C28" s="240"/>
      <c r="D28" s="240"/>
      <c r="E28" s="383"/>
      <c r="F28" s="384"/>
      <c r="G28" s="385"/>
      <c r="H28" s="385"/>
      <c r="I28" s="386"/>
    </row>
    <row r="29" spans="1:9" ht="15.75">
      <c r="A29" s="391" t="s">
        <v>53</v>
      </c>
      <c r="B29" s="392"/>
      <c r="C29" s="393">
        <f>Sheet1!F77</f>
        <v>0</v>
      </c>
      <c r="D29" s="393"/>
      <c r="E29" s="394"/>
      <c r="F29" s="387"/>
      <c r="G29" s="385"/>
      <c r="H29" s="385"/>
      <c r="I29" s="386"/>
    </row>
    <row r="30" spans="1:9" ht="15.75">
      <c r="A30" s="371" t="s">
        <v>54</v>
      </c>
      <c r="B30" s="372"/>
      <c r="C30" s="373">
        <f>Sheet1!F78</f>
        <v>0</v>
      </c>
      <c r="D30" s="373"/>
      <c r="E30" s="374"/>
      <c r="F30" s="387"/>
      <c r="G30" s="385"/>
      <c r="H30" s="385"/>
      <c r="I30" s="386"/>
    </row>
    <row r="31" spans="1:9" ht="15.75">
      <c r="A31" s="371" t="s">
        <v>55</v>
      </c>
      <c r="B31" s="372"/>
      <c r="C31" s="396">
        <f>Sheet1!F79</f>
        <v>0</v>
      </c>
      <c r="D31" s="396"/>
      <c r="E31" s="397"/>
      <c r="F31" s="387"/>
      <c r="G31" s="385"/>
      <c r="H31" s="385"/>
      <c r="I31" s="386"/>
    </row>
    <row r="32" spans="1:9" ht="15.75">
      <c r="A32" s="371" t="s">
        <v>56</v>
      </c>
      <c r="B32" s="372"/>
      <c r="C32" s="373">
        <f>Sheet1!F80</f>
        <v>0</v>
      </c>
      <c r="D32" s="373"/>
      <c r="E32" s="374"/>
      <c r="F32" s="387"/>
      <c r="G32" s="385"/>
      <c r="H32" s="385"/>
      <c r="I32" s="386"/>
    </row>
    <row r="33" spans="1:9" ht="15.75">
      <c r="A33" s="398" t="s">
        <v>57</v>
      </c>
      <c r="B33" s="399"/>
      <c r="C33" s="373">
        <f>Sheet1!F82</f>
        <v>0</v>
      </c>
      <c r="D33" s="373"/>
      <c r="E33" s="374"/>
      <c r="F33" s="387"/>
      <c r="G33" s="385"/>
      <c r="H33" s="385"/>
      <c r="I33" s="386"/>
    </row>
    <row r="34" spans="1:9" ht="15.75">
      <c r="A34" s="378"/>
      <c r="B34" s="379"/>
      <c r="C34" s="373">
        <f>Sheet1!F83</f>
        <v>0</v>
      </c>
      <c r="D34" s="380"/>
      <c r="E34" s="381"/>
      <c r="F34" s="387"/>
      <c r="G34" s="385"/>
      <c r="H34" s="385"/>
      <c r="I34" s="386"/>
    </row>
    <row r="35" spans="1:9" ht="15.75">
      <c r="A35" s="378"/>
      <c r="B35" s="379"/>
      <c r="C35" s="373">
        <f>Sheet1!F84</f>
        <v>0</v>
      </c>
      <c r="D35" s="380"/>
      <c r="E35" s="381"/>
      <c r="F35" s="387"/>
      <c r="G35" s="385"/>
      <c r="H35" s="385"/>
      <c r="I35" s="386"/>
    </row>
    <row r="36" spans="1:9" ht="15.75">
      <c r="A36" s="378"/>
      <c r="B36" s="379"/>
      <c r="C36" s="373">
        <f>Sheet1!F85</f>
        <v>0</v>
      </c>
      <c r="D36" s="380"/>
      <c r="E36" s="381"/>
      <c r="F36" s="387"/>
      <c r="G36" s="385"/>
      <c r="H36" s="385"/>
      <c r="I36" s="386"/>
    </row>
    <row r="37" spans="1:9" ht="15.75">
      <c r="A37" s="404"/>
      <c r="B37" s="405"/>
      <c r="C37" s="406">
        <f>Sheet1!F86</f>
        <v>0</v>
      </c>
      <c r="D37" s="379"/>
      <c r="E37" s="407"/>
      <c r="F37" s="387"/>
      <c r="G37" s="385"/>
      <c r="H37" s="385"/>
      <c r="I37" s="386"/>
    </row>
    <row r="38" spans="1:9" ht="16.5" thickBot="1">
      <c r="A38" s="400" t="s">
        <v>30</v>
      </c>
      <c r="B38" s="401"/>
      <c r="C38" s="402">
        <f>Sheet1!F87</f>
        <v>0</v>
      </c>
      <c r="D38" s="402"/>
      <c r="E38" s="403"/>
      <c r="F38" s="388"/>
      <c r="G38" s="389"/>
      <c r="H38" s="389"/>
      <c r="I38" s="390"/>
    </row>
    <row r="49" spans="8:9" ht="15.75">
      <c r="H49" s="34"/>
      <c r="I49" s="34" t="s">
        <v>72</v>
      </c>
    </row>
  </sheetData>
  <sheetProtection/>
  <mergeCells count="56">
    <mergeCell ref="A38:B38"/>
    <mergeCell ref="C38:E38"/>
    <mergeCell ref="A36:B36"/>
    <mergeCell ref="C36:E36"/>
    <mergeCell ref="A37:B37"/>
    <mergeCell ref="C37:E37"/>
    <mergeCell ref="A27:E27"/>
    <mergeCell ref="F27:I27"/>
    <mergeCell ref="A31:B31"/>
    <mergeCell ref="C31:E31"/>
    <mergeCell ref="A33:B33"/>
    <mergeCell ref="C33:E33"/>
    <mergeCell ref="A35:B35"/>
    <mergeCell ref="C35:E35"/>
    <mergeCell ref="A28:E28"/>
    <mergeCell ref="F28:I38"/>
    <mergeCell ref="A29:B29"/>
    <mergeCell ref="C29:E29"/>
    <mergeCell ref="A30:B30"/>
    <mergeCell ref="C30:E30"/>
    <mergeCell ref="A34:B34"/>
    <mergeCell ref="C34:E34"/>
    <mergeCell ref="D16:I16"/>
    <mergeCell ref="A17:C18"/>
    <mergeCell ref="D17:I18"/>
    <mergeCell ref="A32:B32"/>
    <mergeCell ref="C32:E32"/>
    <mergeCell ref="A22:C22"/>
    <mergeCell ref="D22:I22"/>
    <mergeCell ref="A23:C24"/>
    <mergeCell ref="D23:I24"/>
    <mergeCell ref="A25:IV26"/>
    <mergeCell ref="A19:I21"/>
    <mergeCell ref="A9:IV10"/>
    <mergeCell ref="A11:C11"/>
    <mergeCell ref="D11:F11"/>
    <mergeCell ref="G11:I11"/>
    <mergeCell ref="A12:C13"/>
    <mergeCell ref="D12:F13"/>
    <mergeCell ref="G12:I13"/>
    <mergeCell ref="A14:IV15"/>
    <mergeCell ref="A16:C16"/>
    <mergeCell ref="A3:I5"/>
    <mergeCell ref="A6:C6"/>
    <mergeCell ref="D6:F6"/>
    <mergeCell ref="G6:I6"/>
    <mergeCell ref="A7:C8"/>
    <mergeCell ref="D7:F8"/>
    <mergeCell ref="G7:I7"/>
    <mergeCell ref="G8:I8"/>
    <mergeCell ref="A1:C1"/>
    <mergeCell ref="D1:F1"/>
    <mergeCell ref="G1:I1"/>
    <mergeCell ref="A2:C2"/>
    <mergeCell ref="D2:F2"/>
    <mergeCell ref="G2:I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3"/>
  <sheetViews>
    <sheetView zoomScalePageLayoutView="0" workbookViewId="0" topLeftCell="A1">
      <selection activeCell="D3" sqref="D3"/>
    </sheetView>
  </sheetViews>
  <sheetFormatPr defaultColWidth="9.00390625" defaultRowHeight="15.75"/>
  <cols>
    <col min="1" max="1" width="25.375" style="69" customWidth="1"/>
    <col min="2" max="5" width="14.00390625" style="86" customWidth="1"/>
    <col min="6" max="16384" width="9.00390625" style="69" customWidth="1"/>
  </cols>
  <sheetData>
    <row r="1" spans="1:5" ht="18.75">
      <c r="A1" s="66" t="s">
        <v>129</v>
      </c>
      <c r="B1" s="67"/>
      <c r="C1" s="67"/>
      <c r="D1" s="67"/>
      <c r="E1" s="68"/>
    </row>
    <row r="2" spans="1:5" ht="15.75">
      <c r="A2" s="70"/>
      <c r="B2" s="71"/>
      <c r="C2" s="71"/>
      <c r="D2" s="71"/>
      <c r="E2" s="72"/>
    </row>
    <row r="3" spans="1:5" s="76" customFormat="1" ht="15.75">
      <c r="A3" s="73"/>
      <c r="B3" s="74" t="s">
        <v>92</v>
      </c>
      <c r="C3" s="74" t="s">
        <v>93</v>
      </c>
      <c r="D3" s="74" t="s">
        <v>94</v>
      </c>
      <c r="E3" s="75" t="s">
        <v>95</v>
      </c>
    </row>
    <row r="4" spans="1:5" ht="15.75">
      <c r="A4" s="77" t="s">
        <v>96</v>
      </c>
      <c r="B4" s="71" t="s">
        <v>97</v>
      </c>
      <c r="C4" s="71" t="s">
        <v>98</v>
      </c>
      <c r="D4" s="71" t="s">
        <v>99</v>
      </c>
      <c r="E4" s="72" t="s">
        <v>100</v>
      </c>
    </row>
    <row r="5" spans="1:5" ht="15.75">
      <c r="A5" s="77" t="s">
        <v>34</v>
      </c>
      <c r="B5" s="98"/>
      <c r="C5" s="98"/>
      <c r="D5" s="98"/>
      <c r="E5" s="99"/>
    </row>
    <row r="6" spans="1:5" ht="15.75">
      <c r="A6" s="77" t="s">
        <v>101</v>
      </c>
      <c r="B6" s="98"/>
      <c r="C6" s="98"/>
      <c r="D6" s="98"/>
      <c r="E6" s="99"/>
    </row>
    <row r="7" spans="1:5" ht="15.75">
      <c r="A7" s="77" t="s">
        <v>102</v>
      </c>
      <c r="B7" s="100"/>
      <c r="C7" s="100"/>
      <c r="D7" s="100"/>
      <c r="E7" s="101"/>
    </row>
    <row r="8" spans="1:5" ht="15.75">
      <c r="A8" s="77"/>
      <c r="B8" s="102"/>
      <c r="C8" s="102"/>
      <c r="D8" s="102"/>
      <c r="E8" s="103"/>
    </row>
    <row r="9" spans="1:5" ht="15.75">
      <c r="A9" s="77" t="s">
        <v>103</v>
      </c>
      <c r="B9" s="98"/>
      <c r="C9" s="98"/>
      <c r="D9" s="98"/>
      <c r="E9" s="99"/>
    </row>
    <row r="10" spans="1:5" ht="15.75">
      <c r="A10" s="77" t="s">
        <v>104</v>
      </c>
      <c r="B10" s="78">
        <v>7</v>
      </c>
      <c r="C10" s="78">
        <v>6</v>
      </c>
      <c r="D10" s="78">
        <v>7</v>
      </c>
      <c r="E10" s="79">
        <v>10</v>
      </c>
    </row>
    <row r="11" spans="1:5" ht="15.75">
      <c r="A11" s="77" t="s">
        <v>105</v>
      </c>
      <c r="B11" s="78">
        <f>B10*B9</f>
        <v>0</v>
      </c>
      <c r="C11" s="78">
        <f>C9*C10</f>
        <v>0</v>
      </c>
      <c r="D11" s="78">
        <f>D9*D10</f>
        <v>0</v>
      </c>
      <c r="E11" s="79">
        <f>E9*E10</f>
        <v>0</v>
      </c>
    </row>
    <row r="12" spans="1:5" ht="15.75">
      <c r="A12" s="77"/>
      <c r="B12" s="71"/>
      <c r="C12" s="71"/>
      <c r="D12" s="71"/>
      <c r="E12" s="72"/>
    </row>
    <row r="13" spans="1:5" ht="15.75">
      <c r="A13" s="77" t="s">
        <v>106</v>
      </c>
      <c r="B13" s="71">
        <v>38</v>
      </c>
      <c r="C13" s="71">
        <v>203</v>
      </c>
      <c r="D13" s="71">
        <v>87</v>
      </c>
      <c r="E13" s="72">
        <v>323</v>
      </c>
    </row>
    <row r="14" spans="1:5" ht="15.75">
      <c r="A14" s="77" t="s">
        <v>107</v>
      </c>
      <c r="B14" s="115">
        <v>0.5</v>
      </c>
      <c r="C14" s="115">
        <v>0.5</v>
      </c>
      <c r="D14" s="115">
        <v>0.5</v>
      </c>
      <c r="E14" s="115">
        <v>0.5</v>
      </c>
    </row>
    <row r="15" spans="1:5" ht="15.75">
      <c r="A15" s="77" t="s">
        <v>108</v>
      </c>
      <c r="B15" s="71">
        <f>B13*B14</f>
        <v>19</v>
      </c>
      <c r="C15" s="71">
        <f>C13*C14</f>
        <v>101.5</v>
      </c>
      <c r="D15" s="71">
        <f>D13*D14</f>
        <v>43.5</v>
      </c>
      <c r="E15" s="72">
        <f>E13*E14</f>
        <v>161.5</v>
      </c>
    </row>
    <row r="16" spans="1:5" ht="15.75">
      <c r="A16" s="77"/>
      <c r="B16" s="71"/>
      <c r="C16" s="71"/>
      <c r="D16" s="71"/>
      <c r="E16" s="72"/>
    </row>
    <row r="17" spans="1:5" s="82" customFormat="1" ht="15.75">
      <c r="A17" s="70" t="s">
        <v>109</v>
      </c>
      <c r="B17" s="80">
        <f>B7+B11+B15</f>
        <v>19</v>
      </c>
      <c r="C17" s="80">
        <f>C7+C11+C15</f>
        <v>101.5</v>
      </c>
      <c r="D17" s="80">
        <f>D7+D11+D15</f>
        <v>43.5</v>
      </c>
      <c r="E17" s="81">
        <f>E7+E11+E15</f>
        <v>161.5</v>
      </c>
    </row>
    <row r="18" spans="1:5" ht="15.75">
      <c r="A18" s="77"/>
      <c r="B18" s="71"/>
      <c r="C18" s="71"/>
      <c r="D18" s="71"/>
      <c r="E18" s="72"/>
    </row>
    <row r="19" spans="1:5" ht="15.75">
      <c r="A19" s="77"/>
      <c r="B19" s="71"/>
      <c r="C19" s="71"/>
      <c r="D19" s="71"/>
      <c r="E19" s="72"/>
    </row>
    <row r="20" spans="1:5" ht="16.5" thickBot="1">
      <c r="A20" s="83" t="s">
        <v>110</v>
      </c>
      <c r="B20" s="84" t="s">
        <v>111</v>
      </c>
      <c r="C20" s="84" t="s">
        <v>112</v>
      </c>
      <c r="D20" s="84" t="s">
        <v>113</v>
      </c>
      <c r="E20" s="85" t="s">
        <v>111</v>
      </c>
    </row>
    <row r="21" ht="15.75">
      <c r="C21" s="86" t="s">
        <v>4</v>
      </c>
    </row>
    <row r="24" ht="18.75">
      <c r="A24" s="87" t="s">
        <v>114</v>
      </c>
    </row>
    <row r="26" spans="1:3" ht="15.75">
      <c r="A26" s="69" t="s">
        <v>115</v>
      </c>
      <c r="B26" s="98"/>
      <c r="C26" s="88" t="s">
        <v>116</v>
      </c>
    </row>
    <row r="28" spans="1:2" ht="15.75">
      <c r="A28" s="69" t="s">
        <v>117</v>
      </c>
      <c r="B28" s="98"/>
    </row>
    <row r="30" spans="1:2" ht="15.75">
      <c r="A30" s="69" t="s">
        <v>118</v>
      </c>
      <c r="B30" s="100"/>
    </row>
    <row r="32" spans="1:3" ht="15.75">
      <c r="A32" s="69" t="s">
        <v>119</v>
      </c>
      <c r="B32" s="100"/>
      <c r="C32" s="88" t="s">
        <v>120</v>
      </c>
    </row>
    <row r="34" spans="1:2" ht="15.75">
      <c r="A34" s="69" t="s">
        <v>121</v>
      </c>
      <c r="B34" s="78">
        <v>0.5</v>
      </c>
    </row>
    <row r="36" spans="1:3" ht="15.75">
      <c r="A36" s="69" t="s">
        <v>122</v>
      </c>
      <c r="B36" s="89">
        <v>25</v>
      </c>
      <c r="C36" s="88" t="s">
        <v>123</v>
      </c>
    </row>
    <row r="38" spans="1:2" ht="15.75">
      <c r="A38" s="82" t="s">
        <v>124</v>
      </c>
      <c r="B38" s="90">
        <f>B26*B34</f>
        <v>0</v>
      </c>
    </row>
    <row r="40" spans="1:2" ht="15.75">
      <c r="A40" s="91" t="s">
        <v>125</v>
      </c>
      <c r="B40" s="92"/>
    </row>
    <row r="41" spans="1:2" ht="15.75">
      <c r="A41" s="93" t="s">
        <v>126</v>
      </c>
      <c r="B41" s="94">
        <f>B30*B28</f>
        <v>0</v>
      </c>
    </row>
    <row r="42" spans="1:2" ht="15.75">
      <c r="A42" s="93" t="s">
        <v>127</v>
      </c>
      <c r="B42" s="95">
        <f>B26/B36*B32</f>
        <v>0</v>
      </c>
    </row>
    <row r="43" spans="1:2" ht="15.75">
      <c r="A43" s="96" t="s">
        <v>128</v>
      </c>
      <c r="B43" s="97">
        <f>SUM(B41:B42)</f>
        <v>0</v>
      </c>
    </row>
  </sheetData>
  <sheetProtection password="CB5D" sheet="1" objects="1" scenarios="1"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Furman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yaulishan</dc:creator>
  <cp:keywords/>
  <dc:description/>
  <cp:lastModifiedBy>Jean Childress</cp:lastModifiedBy>
  <cp:lastPrinted>2011-09-15T14:31:23Z</cp:lastPrinted>
  <dcterms:created xsi:type="dcterms:W3CDTF">2005-02-01T16:19:35Z</dcterms:created>
  <dcterms:modified xsi:type="dcterms:W3CDTF">2016-05-18T18:30:26Z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